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nshikova\Banshikova\Раскрытие информации\СИТЭК\2020\"/>
    </mc:Choice>
  </mc:AlternateContent>
  <bookViews>
    <workbookView xWindow="0" yWindow="210" windowWidth="22980" windowHeight="10785" tabRatio="908" activeTab="1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" sheetId="25" r:id="rId15"/>
  </sheets>
  <definedNames>
    <definedName name="OLE_LINK2" localSheetId="1">Прил2_ф1!$A$12</definedName>
  </definedNames>
  <calcPr calcId="152511"/>
</workbook>
</file>

<file path=xl/calcChain.xml><?xml version="1.0" encoding="utf-8"?>
<calcChain xmlns="http://schemas.openxmlformats.org/spreadsheetml/2006/main">
  <c r="D17" i="6" l="1"/>
  <c r="C13" i="7" l="1"/>
  <c r="B13" i="7"/>
  <c r="D55" i="6" l="1"/>
  <c r="D49" i="6"/>
  <c r="D44" i="6"/>
  <c r="D39" i="6"/>
  <c r="D36" i="6"/>
  <c r="D28" i="6"/>
  <c r="D27" i="6" l="1"/>
  <c r="D14" i="6" s="1"/>
  <c r="AC18" i="13"/>
  <c r="AC19" i="13" s="1"/>
  <c r="P18" i="13"/>
  <c r="P19" i="13" s="1"/>
  <c r="R19" i="13" l="1"/>
  <c r="S19" i="13"/>
  <c r="T19" i="13"/>
  <c r="U19" i="13"/>
  <c r="V19" i="13"/>
  <c r="W19" i="13"/>
  <c r="X19" i="13"/>
  <c r="Y19" i="13"/>
  <c r="Z19" i="13"/>
  <c r="AA19" i="13"/>
  <c r="AB19" i="13"/>
  <c r="Q19" i="13"/>
  <c r="E19" i="13"/>
  <c r="F19" i="13"/>
  <c r="G19" i="13"/>
  <c r="H19" i="13"/>
  <c r="I19" i="13"/>
  <c r="J19" i="13"/>
  <c r="K19" i="13"/>
  <c r="L19" i="13"/>
  <c r="M19" i="13"/>
  <c r="N19" i="13"/>
  <c r="O19" i="13"/>
  <c r="D19" i="13"/>
</calcChain>
</file>

<file path=xl/sharedStrings.xml><?xml version="1.0" encoding="utf-8"?>
<sst xmlns="http://schemas.openxmlformats.org/spreadsheetml/2006/main" count="656" uniqueCount="364">
  <si>
    <t>Приложение N 1</t>
  </si>
  <si>
    <t>к приказу ФАС России</t>
  </si>
  <si>
    <t>от 18.01.2019 N 38/19</t>
  </si>
  <si>
    <t>Форма 1</t>
  </si>
  <si>
    <t xml:space="preserve">                     на услуги по транспортировке газа    по магистральным трубопроводам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</si>
  <si>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</si>
  <si>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</si>
  <si>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</si>
  <si>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</si>
  <si>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</si>
  <si>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</si>
  <si>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</si>
  <si>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</si>
  <si>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</si>
  <si>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</si>
  <si>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</si>
  <si>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</si>
  <si>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</si>
  <si>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</si>
  <si>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</si>
  <si>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</si>
  <si>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</si>
  <si>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</si>
  <si>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</si>
  <si>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</si>
  <si>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</si>
  <si>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</si>
  <si>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</si>
  <si>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</si>
  <si>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</si>
  <si>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</si>
  <si>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</si>
  <si>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</si>
  <si>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</si>
  <si>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</si>
  <si>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</si>
  <si>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</si>
  <si>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</si>
  <si>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</si>
  <si>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</si>
  <si>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</si>
  <si>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</si>
  <si>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</si>
  <si>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</si>
  <si>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</si>
  <si>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</si>
  <si>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</si>
  <si>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</si>
  <si>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</si>
  <si>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</si>
  <si>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</si>
  <si>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</si>
  <si>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</si>
  <si>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</si>
  <si>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</si>
  <si>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</si>
  <si>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</si>
  <si>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</si>
  <si>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</si>
  <si>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</si>
  <si>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</si>
  <si>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</si>
  <si>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</si>
  <si>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</si>
  <si>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</si>
  <si>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</si>
  <si>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</si>
  <si>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</si>
  <si>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</si>
  <si>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</si>
  <si>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</si>
  <si>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</si>
  <si>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</si>
  <si>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</si>
  <si>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</si>
  <si>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</si>
  <si>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</si>
  <si>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</si>
  <si>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</si>
  <si>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</si>
  <si>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</si>
  <si>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</si>
  <si>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</si>
  <si>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</si>
  <si>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</si>
  <si>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</si>
  <si>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</si>
  <si>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</si>
  <si>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</si>
  <si>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</si>
  <si>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</si>
  <si>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</si>
  <si>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</si>
  <si>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</si>
  <si>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</si>
  <si>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</si>
  <si>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</si>
  <si>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</si>
  <si>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</si>
  <si>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</si>
  <si>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</si>
  <si>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</si>
  <si>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</si>
  <si>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</si>
  <si>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</si>
  <si>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</si>
  <si>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</si>
  <si>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</si>
  <si>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</si>
  <si>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</si>
  <si>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</si>
  <si>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</si>
  <si>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</si>
  <si>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</si>
  <si>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</si>
  <si>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</si>
  <si>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</si>
  <si>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</si>
  <si>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</si>
  <si>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</si>
  <si>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</si>
  <si>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</si>
  <si>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</si>
  <si>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</si>
  <si>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</si>
  <si>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 xml:space="preserve">                Информация об объемах транспортировки газа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</si>
  <si>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</si>
  <si>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</si>
  <si>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</si>
  <si>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</si>
  <si>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</si>
  <si>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</si>
  <si>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</si>
  <si>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</si>
  <si>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</si>
  <si>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</si>
  <si>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по магистральным газопроводам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</si>
  <si>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</si>
  <si>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</si>
  <si>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</si>
  <si>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</si>
  <si>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</si>
  <si>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</si>
  <si>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</si>
  <si>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</si>
  <si>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</si>
  <si>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</si>
  <si>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</si>
  <si>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</si>
  <si>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</si>
  <si>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</si>
  <si>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 xml:space="preserve">                       по магистральным газопроводам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</si>
  <si>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</si>
  <si>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</si>
  <si>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</si>
  <si>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</si>
  <si>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</si>
  <si>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</si>
  <si>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</si>
  <si>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</si>
  <si>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</si>
  <si>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</si>
  <si>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</si>
  <si>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</si>
  <si>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</si>
  <si>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</si>
  <si>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</si>
  <si>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</si>
  <si>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</si>
  <si>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</si>
  <si>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</si>
  <si>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</si>
  <si>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</si>
  <si>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</si>
  <si>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</si>
  <si>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X</t>
  </si>
  <si>
    <t>XX</t>
  </si>
  <si>
    <t>XXX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</si>
  <si>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</si>
  <si>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</si>
  <si>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</si>
  <si>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</si>
  <si>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</si>
  <si>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</si>
  <si>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</si>
  <si>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</si>
  <si>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</si>
  <si>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</si>
  <si>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</si>
  <si>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</si>
  <si>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по транспортировке газа по магистральным газопроводам</t>
  </si>
  <si>
    <t>Приложение N 5</t>
  </si>
  <si>
    <t>Приложение N 6</t>
  </si>
  <si>
    <t xml:space="preserve">           о регистрации и ходе реализации заявок на подключение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</si>
  <si>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</si>
  <si>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</si>
  <si>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</si>
  <si>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</si>
  <si>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</si>
  <si>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</si>
  <si>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</si>
  <si>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</si>
  <si>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</si>
  <si>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</si>
  <si>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</si>
  <si>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</si>
  <si>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</si>
  <si>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</si>
  <si>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</si>
  <si>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 xml:space="preserve">                  об условиях, на которых осуществляется</t>
  </si>
  <si>
    <t xml:space="preserve">            оказание регулируемых услуг по транспортировке газа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</si>
  <si>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</si>
  <si>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</si>
  <si>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</si>
  <si>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</si>
  <si>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 xml:space="preserve">        о порядке выполнения технологических, технических и других</t>
  </si>
  <si>
    <t xml:space="preserve">          мероприятий, связанных с подключением (присоединением)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</si>
  <si>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</si>
  <si>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</si>
  <si>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</si>
  <si>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</si>
  <si>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</si>
  <si>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</si>
  <si>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</si>
  <si>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</si>
  <si>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</si>
  <si>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</si>
  <si>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</si>
  <si>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</si>
  <si>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</si>
  <si>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</si>
  <si>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</si>
  <si>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</si>
  <si>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</si>
  <si>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</si>
  <si>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</si>
  <si>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</si>
  <si>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</si>
  <si>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</si>
  <si>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</si>
  <si>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</si>
  <si>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</si>
  <si>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</si>
  <si>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</si>
  <si>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</si>
  <si>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</si>
  <si>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</si>
  <si>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</si>
  <si>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</si>
  <si>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</si>
  <si>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</si>
  <si>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</si>
  <si>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</si>
  <si>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</si>
  <si>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</si>
  <si>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</si>
  <si>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</si>
  <si>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</si>
  <si>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</si>
  <si>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</si>
  <si>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</si>
  <si>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</si>
  <si>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</si>
  <si>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</si>
  <si>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</si>
  <si>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</si>
  <si>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</si>
  <si>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</si>
  <si>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</si>
  <si>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</si>
  <si>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</si>
  <si>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</si>
  <si>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</si>
  <si>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</si>
  <si>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</si>
  <si>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</si>
  <si>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</si>
  <si>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</si>
  <si>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</si>
  <si>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</si>
  <si>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</si>
  <si>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</si>
  <si>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</si>
  <si>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</si>
  <si>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</si>
  <si>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</si>
  <si>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на услуги по транспортировке газа по магистральным газопроводам-отводам на территории Новосибирской области</t>
  </si>
  <si>
    <t>Приказ ФАС № 514/16 от 22.04.2016</t>
  </si>
  <si>
    <t>Новосибирская область</t>
  </si>
  <si>
    <t>Магистральный подземный газопровод ОАО"Искитимцемент" к   ГРС "Чернореченский цементный завод"</t>
  </si>
  <si>
    <t>_</t>
  </si>
  <si>
    <t xml:space="preserve">Лицензия № ВХ-00-015561 от 19.08.2015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</si>
  <si>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>5,4 Мпа</t>
  </si>
  <si>
    <t xml:space="preserve">Точка врезки в газопровод-отвод на г.Искитим   24-й км отвода к ГРС Новосибирский электродный завод. </t>
  </si>
  <si>
    <t>ГРС "Чернореченского цементного завода", (БК-ГРС-I-150)</t>
  </si>
  <si>
    <t>Договор № 1-003/14 от 11.12.2013 г. об оказании услуг на транспортировку газа по магистральным газопроводам</t>
  </si>
  <si>
    <t>Дополнительное соглашение к Договору  № 1-003/14 от 11.12.2013  оформляется до 01.12.2019 г.</t>
  </si>
  <si>
    <t xml:space="preserve">нет </t>
  </si>
  <si>
    <t>Договор № 1-003/14 от 11.12.2013 г. об оказании услуг на транспортировку газа по магистральным газопроводам.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</si>
  <si>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Приказ ФСТ 248-э/2 от 12 октября 2010г.</t>
  </si>
  <si>
    <t>до 30 июня 2012г.</t>
  </si>
  <si>
    <t>Приказ ФСТ РФ 334-э/3 от 09 декабря 2011г.</t>
  </si>
  <si>
    <t>Приказ ФСТ РФ 418-э/5 от 18 декабря 2012г.</t>
  </si>
  <si>
    <t>01 июля 2012г.</t>
  </si>
  <si>
    <t>01 июля 2013г.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</si>
  <si>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</si>
  <si>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</si>
  <si>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</si>
  <si>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</si>
  <si>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</si>
  <si>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</si>
  <si>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</si>
  <si>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</si>
  <si>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</si>
  <si>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</si>
  <si>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</si>
  <si>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</si>
  <si>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ПАО "Газпром", ООО "Газпром межрегионгаз Новосибирск"/ОАО "Искитимцемент"</t>
  </si>
  <si>
    <t>Требования Дополнительного соглашения: 1. уточнение срокоа действия договора № 1-003/14 от 11.12.2013.; 2. уточнение объемов транспртируемого газа на следующий год; 3. условия взаморасчетов за услуги по транспортировке газа</t>
  </si>
  <si>
    <t xml:space="preserve">                                      Информация о тарифах ООО "Ситэк"</t>
  </si>
  <si>
    <t xml:space="preserve">                                          ООО "Ситэк"</t>
  </si>
  <si>
    <t>Магистральный подземный газопровод ОАО"Искитимцемент" к   ГРС "Чернореченский цементный завод", Новосибирская  область. Система менеджмента качества соответствует требованиям ГОСТ ISO 9001-2015.  Сертификат соответствия № РОСС RU.ИК90.К00294. Срок дейсвия до 05.03.2011 г.</t>
  </si>
  <si>
    <t>ООО "Ситэк"</t>
  </si>
  <si>
    <t xml:space="preserve">        по магистральным газопроводам   ООО "Ситэк"</t>
  </si>
  <si>
    <t xml:space="preserve">            по магистральным трубопроводам ООО "Ситэк"</t>
  </si>
  <si>
    <t xml:space="preserve">                                       на территории Новосибирской области</t>
  </si>
  <si>
    <t xml:space="preserve">                           деятельности   ООО "Ситэк"</t>
  </si>
  <si>
    <t xml:space="preserve">  газа по магистральным трубопроводам на территории Новосибирской области</t>
  </si>
  <si>
    <t xml:space="preserve">   по магистральным трубопроводам на территории Новосибирской области</t>
  </si>
  <si>
    <t>по магистральным газопроводам на территории Новосибирской области</t>
  </si>
  <si>
    <t xml:space="preserve">                                  </t>
  </si>
  <si>
    <t xml:space="preserve">                                     Информация</t>
  </si>
  <si>
    <t xml:space="preserve">                             </t>
  </si>
  <si>
    <t xml:space="preserve">            по магистральным газопроводам ООО "Ситэк" </t>
  </si>
  <si>
    <t xml:space="preserve">                                          </t>
  </si>
  <si>
    <t xml:space="preserve">                                              Информация</t>
  </si>
  <si>
    <t xml:space="preserve">           по магистральным газопроводам  ООО "Ситэк"</t>
  </si>
  <si>
    <t xml:space="preserve">                        </t>
  </si>
  <si>
    <t xml:space="preserve">           ООО "Ситэк" на территории Новосибирской области</t>
  </si>
  <si>
    <t>ООО "Ситэк" на территории Новосибирской области</t>
  </si>
  <si>
    <t xml:space="preserve">             к магистральным газопроводам  ООО "Ситэк"</t>
  </si>
  <si>
    <t xml:space="preserve">                  на территории  Новосибирской области </t>
  </si>
  <si>
    <t xml:space="preserve">                        на территории Новосибирской области</t>
  </si>
  <si>
    <t xml:space="preserve">                   к магистральным газопроводам   ООО "Ситэк"</t>
  </si>
  <si>
    <t xml:space="preserve">                                       Информация</t>
  </si>
  <si>
    <t xml:space="preserve">            на территории Новосибирской области</t>
  </si>
  <si>
    <t xml:space="preserve">   на территории Новосибирскойобласти</t>
  </si>
  <si>
    <t xml:space="preserve">                                      Информация</t>
  </si>
  <si>
    <t xml:space="preserve">  по магистральным газопроводам ООО "Ситэк" в Новосибирской области</t>
  </si>
  <si>
    <t xml:space="preserve">                на территории Новосибирской  области</t>
  </si>
  <si>
    <t xml:space="preserve">              на территрии Новосибирской области</t>
  </si>
  <si>
    <t>1418/19 от 25 октября 2019г. ФАС России</t>
  </si>
  <si>
    <t>06 декабря 2019г.</t>
  </si>
  <si>
    <t>1.5.6</t>
  </si>
  <si>
    <t>Всего за 2020 г</t>
  </si>
  <si>
    <t>январь-декабрь 2020 года</t>
  </si>
  <si>
    <t xml:space="preserve">                     на территории Новосибирской области</t>
  </si>
  <si>
    <t xml:space="preserve"> в сфере оказания услуг по транспортировке газа</t>
  </si>
  <si>
    <t xml:space="preserve"> в зонах входа</t>
  </si>
  <si>
    <t xml:space="preserve"> в зонах выхода </t>
  </si>
  <si>
    <t xml:space="preserve">         между зонами входа и выхода</t>
  </si>
  <si>
    <t xml:space="preserve"> в сфере транспортировки газа</t>
  </si>
  <si>
    <t xml:space="preserve">        за 1 полугодие 2020 год в сфере оказания услуг по транспортировке</t>
  </si>
  <si>
    <t xml:space="preserve">     за 1 полугодие 2020  год в сфере оказания услуг  по транспортировке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</si>
</sst>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 applyProtection="1">
      <alignment horizontal="center" vertical="center" wrapText="1"/>
    </xf>
    <xf numFmtId="49" fontId="4" fillId="0" borderId="16" xfId="1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 shrinkToFi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16"/>
  <sheetViews>
    <sheetView zoomScale="110" zoomScaleNormal="110" workbookViewId="0">
      <selection activeCell="C13" sqref="C13"/>
    </sheetView>
  </sheetViews>
  <sheetFormatPr defaultColWidth="8.85546875" defaultRowHeight="15" x14ac:dyDescent="0.25"/>
  <cols>
    <col min="1" max="1" width="49.7109375" style="4" customWidth="1"/>
    <col min="2" max="2" width="21.140625" style="4" customWidth="1"/>
    <col min="3" max="3" width="21.5703125" style="4" customWidth="1"/>
    <col min="4" max="4" width="23.5703125" style="4" customWidth="1"/>
    <col min="5" max="5" width="14.28515625" style="4" customWidth="1"/>
    <col min="6" max="8" width="19" style="4" customWidth="1"/>
    <col min="9" max="16384" width="8.85546875" style="4"/>
  </cols>
  <sheetData>
    <row r="1" spans="1:5" x14ac:dyDescent="0.25">
      <c r="E1" s="1" t="s">
        <v>0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6" spans="1:5" x14ac:dyDescent="0.25">
      <c r="B6" s="3" t="s">
        <v>319</v>
      </c>
    </row>
    <row r="7" spans="1:5" x14ac:dyDescent="0.25">
      <c r="B7" s="3" t="s">
        <v>4</v>
      </c>
    </row>
    <row r="8" spans="1:5" x14ac:dyDescent="0.25">
      <c r="B8" s="3" t="s">
        <v>325</v>
      </c>
    </row>
    <row r="9" spans="1:5" x14ac:dyDescent="0.25">
      <c r="B9" s="2"/>
    </row>
    <row r="10" spans="1:5" ht="51" x14ac:dyDescent="0.2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</row>
    <row r="11" spans="1: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</row>
    <row r="12" spans="1:5" ht="37.15" customHeight="1" x14ac:dyDescent="0.25">
      <c r="A12" s="21" t="s">
        <v>286</v>
      </c>
      <c r="B12" s="21" t="s">
        <v>299</v>
      </c>
      <c r="C12" s="32" t="s">
        <v>300</v>
      </c>
      <c r="D12" s="21" t="s">
        <v>288</v>
      </c>
      <c r="E12" s="21">
        <v>163.12</v>
      </c>
    </row>
    <row r="13" spans="1:5" ht="37.15" customHeight="1" x14ac:dyDescent="0.25">
      <c r="A13" s="21" t="s">
        <v>286</v>
      </c>
      <c r="B13" s="33" t="s">
        <v>301</v>
      </c>
      <c r="C13" s="32" t="s">
        <v>303</v>
      </c>
      <c r="D13" s="21" t="s">
        <v>288</v>
      </c>
      <c r="E13" s="21">
        <v>187.59</v>
      </c>
    </row>
    <row r="14" spans="1:5" ht="37.15" customHeight="1" x14ac:dyDescent="0.25">
      <c r="A14" s="21" t="s">
        <v>286</v>
      </c>
      <c r="B14" s="33" t="s">
        <v>302</v>
      </c>
      <c r="C14" s="32" t="s">
        <v>304</v>
      </c>
      <c r="D14" s="21" t="s">
        <v>288</v>
      </c>
      <c r="E14" s="21">
        <v>215.72</v>
      </c>
    </row>
    <row r="15" spans="1:5" ht="37.15" customHeight="1" x14ac:dyDescent="0.25">
      <c r="A15" s="5" t="s">
        <v>286</v>
      </c>
      <c r="B15" s="5" t="s">
        <v>287</v>
      </c>
      <c r="C15" s="26">
        <v>42552</v>
      </c>
      <c r="D15" s="5" t="s">
        <v>288</v>
      </c>
      <c r="E15" s="5">
        <v>226.5</v>
      </c>
    </row>
    <row r="16" spans="1:5" ht="37.15" customHeight="1" x14ac:dyDescent="0.25">
      <c r="A16" s="38" t="s">
        <v>286</v>
      </c>
      <c r="B16" s="38" t="s">
        <v>351</v>
      </c>
      <c r="C16" s="26" t="s">
        <v>352</v>
      </c>
      <c r="D16" s="38" t="s">
        <v>288</v>
      </c>
      <c r="E16" s="38">
        <v>226.5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12"/>
  <sheetViews>
    <sheetView zoomScale="130" zoomScaleNormal="130" workbookViewId="0">
      <selection activeCell="A13" sqref="A13:XFD13"/>
    </sheetView>
  </sheetViews>
  <sheetFormatPr defaultRowHeight="15" x14ac:dyDescent="0.25"/>
  <cols>
    <col min="1" max="3" width="19.5703125" customWidth="1"/>
    <col min="4" max="6" width="21.140625" customWidth="1"/>
    <col min="7" max="10" width="13.7109375" customWidth="1"/>
  </cols>
  <sheetData>
    <row r="1" spans="1:6" x14ac:dyDescent="0.25">
      <c r="F1" s="1" t="s">
        <v>191</v>
      </c>
    </row>
    <row r="2" spans="1:6" x14ac:dyDescent="0.25">
      <c r="F2" s="1" t="s">
        <v>1</v>
      </c>
    </row>
    <row r="3" spans="1:6" x14ac:dyDescent="0.25">
      <c r="F3" s="1" t="s">
        <v>2</v>
      </c>
    </row>
    <row r="4" spans="1:6" x14ac:dyDescent="0.25">
      <c r="F4" s="1" t="s">
        <v>3</v>
      </c>
    </row>
    <row r="5" spans="1:6" x14ac:dyDescent="0.25">
      <c r="A5" s="15"/>
      <c r="C5" s="16" t="s">
        <v>133</v>
      </c>
    </row>
    <row r="6" spans="1:6" x14ac:dyDescent="0.25">
      <c r="A6" s="15"/>
      <c r="C6" s="16" t="s">
        <v>189</v>
      </c>
    </row>
    <row r="7" spans="1:6" x14ac:dyDescent="0.25">
      <c r="A7" s="15"/>
      <c r="C7" s="16" t="s">
        <v>190</v>
      </c>
    </row>
    <row r="8" spans="1:6" x14ac:dyDescent="0.25">
      <c r="A8" s="15"/>
      <c r="C8" s="16" t="s">
        <v>339</v>
      </c>
    </row>
    <row r="9" spans="1:6" ht="15.75" thickBot="1" x14ac:dyDescent="0.3"/>
    <row r="10" spans="1:6" ht="90" thickBot="1" x14ac:dyDescent="0.3">
      <c r="A10" s="8" t="s">
        <v>179</v>
      </c>
      <c r="B10" s="9" t="s">
        <v>180</v>
      </c>
      <c r="C10" s="9" t="s">
        <v>185</v>
      </c>
      <c r="D10" s="9" t="s">
        <v>186</v>
      </c>
      <c r="E10" s="9" t="s">
        <v>187</v>
      </c>
      <c r="F10" s="9" t="s">
        <v>188</v>
      </c>
    </row>
    <row r="11" spans="1:6" ht="15.75" thickBot="1" x14ac:dyDescent="0.3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ht="85.5" customHeight="1" thickBot="1" x14ac:dyDescent="0.3">
      <c r="A12" s="10" t="s">
        <v>293</v>
      </c>
      <c r="B12" s="11" t="s">
        <v>294</v>
      </c>
      <c r="C12" s="11" t="s">
        <v>295</v>
      </c>
      <c r="D12" s="11" t="s">
        <v>290</v>
      </c>
      <c r="E12" s="11" t="s">
        <v>290</v>
      </c>
      <c r="F12" s="23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zoomScaleNormal="100" workbookViewId="0">
      <selection activeCell="F21" sqref="F21"/>
    </sheetView>
  </sheetViews>
  <sheetFormatPr defaultRowHeight="15" x14ac:dyDescent="0.25"/>
  <cols>
    <col min="1" max="1" width="19.5703125" customWidth="1"/>
    <col min="2" max="2" width="13.85546875" customWidth="1"/>
    <col min="3" max="3" width="15.85546875" customWidth="1"/>
    <col min="4" max="6" width="21.140625" customWidth="1"/>
    <col min="7" max="10" width="13.7109375" customWidth="1"/>
  </cols>
  <sheetData>
    <row r="1" spans="1:10" x14ac:dyDescent="0.25">
      <c r="F1" s="1" t="s">
        <v>192</v>
      </c>
    </row>
    <row r="2" spans="1:10" x14ac:dyDescent="0.25">
      <c r="F2" s="1" t="s">
        <v>1</v>
      </c>
    </row>
    <row r="3" spans="1:10" x14ac:dyDescent="0.25">
      <c r="F3" s="1" t="s">
        <v>2</v>
      </c>
    </row>
    <row r="4" spans="1:10" x14ac:dyDescent="0.25">
      <c r="F4" s="1" t="s">
        <v>3</v>
      </c>
    </row>
    <row r="5" spans="1:10" x14ac:dyDescent="0.25">
      <c r="A5" s="15"/>
      <c r="C5" s="15" t="s">
        <v>99</v>
      </c>
    </row>
    <row r="6" spans="1:10" x14ac:dyDescent="0.25">
      <c r="A6" s="15"/>
      <c r="C6" s="15" t="s">
        <v>193</v>
      </c>
    </row>
    <row r="7" spans="1:10" x14ac:dyDescent="0.25">
      <c r="A7" s="15"/>
      <c r="C7" s="15" t="s">
        <v>340</v>
      </c>
    </row>
    <row r="8" spans="1:10" x14ac:dyDescent="0.25">
      <c r="C8" s="15" t="s">
        <v>341</v>
      </c>
    </row>
    <row r="9" spans="1:10" ht="15.75" thickBot="1" x14ac:dyDescent="0.3">
      <c r="C9" s="15"/>
    </row>
    <row r="10" spans="1:10" ht="52.9" customHeight="1" thickBot="1" x14ac:dyDescent="0.3">
      <c r="A10" s="54" t="s">
        <v>194</v>
      </c>
      <c r="B10" s="56" t="s">
        <v>195</v>
      </c>
      <c r="C10" s="58"/>
      <c r="D10" s="56" t="s">
        <v>196</v>
      </c>
      <c r="E10" s="57"/>
      <c r="F10" s="58"/>
      <c r="G10" s="56" t="s">
        <v>197</v>
      </c>
      <c r="H10" s="58"/>
      <c r="I10" s="56" t="s">
        <v>198</v>
      </c>
      <c r="J10" s="58"/>
    </row>
    <row r="11" spans="1:10" ht="28.15" customHeight="1" thickBot="1" x14ac:dyDescent="0.3">
      <c r="A11" s="62"/>
      <c r="B11" s="54" t="s">
        <v>199</v>
      </c>
      <c r="C11" s="54" t="s">
        <v>200</v>
      </c>
      <c r="D11" s="56" t="s">
        <v>201</v>
      </c>
      <c r="E11" s="58"/>
      <c r="F11" s="54" t="s">
        <v>202</v>
      </c>
      <c r="G11" s="54" t="s">
        <v>203</v>
      </c>
      <c r="H11" s="54" t="s">
        <v>200</v>
      </c>
      <c r="I11" s="54" t="s">
        <v>204</v>
      </c>
      <c r="J11" s="54" t="s">
        <v>205</v>
      </c>
    </row>
    <row r="12" spans="1:10" ht="39" thickBot="1" x14ac:dyDescent="0.3">
      <c r="A12" s="55"/>
      <c r="B12" s="55"/>
      <c r="C12" s="55"/>
      <c r="D12" s="11" t="s">
        <v>206</v>
      </c>
      <c r="E12" s="11" t="s">
        <v>207</v>
      </c>
      <c r="F12" s="55"/>
      <c r="G12" s="55"/>
      <c r="H12" s="55"/>
      <c r="I12" s="55"/>
      <c r="J12" s="55"/>
    </row>
    <row r="13" spans="1:10" ht="15.75" thickBot="1" x14ac:dyDescent="0.3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0" ht="111.75" customHeight="1" thickBot="1" x14ac:dyDescent="0.3">
      <c r="A14" s="22" t="s">
        <v>289</v>
      </c>
      <c r="B14" s="52" t="s">
        <v>290</v>
      </c>
      <c r="C14" s="52" t="s">
        <v>290</v>
      </c>
      <c r="D14" s="52" t="s">
        <v>290</v>
      </c>
      <c r="E14" s="52" t="s">
        <v>290</v>
      </c>
      <c r="F14" s="52" t="s">
        <v>290</v>
      </c>
      <c r="G14" s="52" t="s">
        <v>290</v>
      </c>
      <c r="H14" s="52" t="s">
        <v>290</v>
      </c>
      <c r="I14" s="52" t="s">
        <v>290</v>
      </c>
      <c r="J14" s="52" t="s">
        <v>290</v>
      </c>
    </row>
  </sheetData>
  <mergeCells count="13">
    <mergeCell ref="H11:H12"/>
    <mergeCell ref="I11:I12"/>
    <mergeCell ref="J11:J12"/>
    <mergeCell ref="A10:A12"/>
    <mergeCell ref="B10:C10"/>
    <mergeCell ref="D10:F10"/>
    <mergeCell ref="G10:H10"/>
    <mergeCell ref="I10:J10"/>
    <mergeCell ref="B11:B12"/>
    <mergeCell ref="C11:C12"/>
    <mergeCell ref="D11:E11"/>
    <mergeCell ref="F11:F12"/>
    <mergeCell ref="G11:G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12"/>
  <sheetViews>
    <sheetView zoomScaleNormal="100" workbookViewId="0">
      <selection activeCell="B19" sqref="B19"/>
    </sheetView>
  </sheetViews>
  <sheetFormatPr defaultRowHeight="15" x14ac:dyDescent="0.25"/>
  <cols>
    <col min="1" max="3" width="48.7109375" customWidth="1"/>
    <col min="4" max="6" width="21.140625" customWidth="1"/>
    <col min="7" max="10" width="13.7109375" customWidth="1"/>
  </cols>
  <sheetData>
    <row r="1" spans="1:3" x14ac:dyDescent="0.25">
      <c r="C1" s="1" t="s">
        <v>208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3</v>
      </c>
    </row>
    <row r="5" spans="1:3" s="18" customFormat="1" x14ac:dyDescent="0.25">
      <c r="A5" s="15"/>
      <c r="B5" s="15" t="s">
        <v>99</v>
      </c>
    </row>
    <row r="6" spans="1:3" s="18" customFormat="1" x14ac:dyDescent="0.25">
      <c r="A6" s="15"/>
      <c r="B6" s="15" t="s">
        <v>209</v>
      </c>
    </row>
    <row r="7" spans="1:3" s="18" customFormat="1" x14ac:dyDescent="0.25">
      <c r="B7" s="15" t="s">
        <v>210</v>
      </c>
    </row>
    <row r="8" spans="1:3" s="18" customFormat="1" x14ac:dyDescent="0.25">
      <c r="B8" s="15" t="s">
        <v>348</v>
      </c>
    </row>
    <row r="9" spans="1:3" s="18" customFormat="1" ht="15.75" thickBot="1" x14ac:dyDescent="0.3">
      <c r="B9" s="15"/>
    </row>
    <row r="10" spans="1:3" ht="85.9" customHeight="1" thickBot="1" x14ac:dyDescent="0.3">
      <c r="A10" s="8" t="s">
        <v>211</v>
      </c>
      <c r="B10" s="9" t="s">
        <v>212</v>
      </c>
      <c r="C10" s="9" t="s">
        <v>213</v>
      </c>
    </row>
    <row r="11" spans="1:3" ht="15.75" thickBot="1" x14ac:dyDescent="0.3">
      <c r="A11" s="10">
        <v>1</v>
      </c>
      <c r="B11" s="11">
        <v>2</v>
      </c>
      <c r="C11" s="11">
        <v>3</v>
      </c>
    </row>
    <row r="12" spans="1:3" ht="173.45" customHeight="1" thickBot="1" x14ac:dyDescent="0.3">
      <c r="A12" s="10" t="s">
        <v>298</v>
      </c>
      <c r="B12" s="11" t="s">
        <v>296</v>
      </c>
      <c r="C12" s="11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zoomScaleNormal="100" workbookViewId="0">
      <selection activeCell="G16" sqref="G16"/>
    </sheetView>
  </sheetViews>
  <sheetFormatPr defaultRowHeight="15" x14ac:dyDescent="0.25"/>
  <cols>
    <col min="1" max="3" width="22.28515625" customWidth="1"/>
    <col min="4" max="9" width="18.42578125" customWidth="1"/>
    <col min="10" max="10" width="13.7109375" customWidth="1"/>
  </cols>
  <sheetData>
    <row r="1" spans="1:9" x14ac:dyDescent="0.25">
      <c r="I1" s="1" t="s">
        <v>214</v>
      </c>
    </row>
    <row r="2" spans="1:9" x14ac:dyDescent="0.25">
      <c r="I2" s="1" t="s">
        <v>1</v>
      </c>
    </row>
    <row r="3" spans="1:9" x14ac:dyDescent="0.25">
      <c r="I3" s="1" t="s">
        <v>2</v>
      </c>
    </row>
    <row r="4" spans="1:9" x14ac:dyDescent="0.25">
      <c r="I4" s="1" t="s">
        <v>3</v>
      </c>
    </row>
    <row r="5" spans="1:9" x14ac:dyDescent="0.25">
      <c r="B5" s="15"/>
    </row>
    <row r="6" spans="1:9" x14ac:dyDescent="0.25">
      <c r="D6" s="15" t="s">
        <v>344</v>
      </c>
    </row>
    <row r="7" spans="1:9" x14ac:dyDescent="0.25">
      <c r="D7" s="15" t="s">
        <v>215</v>
      </c>
    </row>
    <row r="8" spans="1:9" x14ac:dyDescent="0.25">
      <c r="D8" s="15" t="s">
        <v>216</v>
      </c>
    </row>
    <row r="9" spans="1:9" x14ac:dyDescent="0.25">
      <c r="D9" s="15" t="s">
        <v>343</v>
      </c>
    </row>
    <row r="10" spans="1:9" x14ac:dyDescent="0.25">
      <c r="D10" s="15" t="s">
        <v>342</v>
      </c>
    </row>
    <row r="11" spans="1:9" ht="15.75" thickBot="1" x14ac:dyDescent="0.3">
      <c r="B11" s="15"/>
    </row>
    <row r="12" spans="1:9" ht="145.15" customHeight="1" thickBot="1" x14ac:dyDescent="0.3">
      <c r="A12" s="8" t="s">
        <v>217</v>
      </c>
      <c r="B12" s="9" t="s">
        <v>179</v>
      </c>
      <c r="C12" s="9" t="s">
        <v>180</v>
      </c>
      <c r="D12" s="9" t="s">
        <v>218</v>
      </c>
      <c r="E12" s="9" t="s">
        <v>219</v>
      </c>
      <c r="F12" s="9" t="s">
        <v>220</v>
      </c>
      <c r="G12" s="9" t="s">
        <v>221</v>
      </c>
      <c r="H12" s="9" t="s">
        <v>222</v>
      </c>
      <c r="I12" s="9" t="s">
        <v>223</v>
      </c>
    </row>
    <row r="13" spans="1:9" ht="15.75" thickBot="1" x14ac:dyDescent="0.3">
      <c r="A13" s="10">
        <v>1</v>
      </c>
      <c r="B13" s="11">
        <v>2</v>
      </c>
      <c r="C13" s="11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</row>
    <row r="14" spans="1:9" ht="96.6" customHeight="1" thickBot="1" x14ac:dyDescent="0.3">
      <c r="A14" s="10" t="s">
        <v>289</v>
      </c>
      <c r="B14" s="11" t="s">
        <v>293</v>
      </c>
      <c r="C14" s="29" t="s">
        <v>294</v>
      </c>
      <c r="D14" s="31" t="s">
        <v>297</v>
      </c>
      <c r="E14" s="31" t="s">
        <v>297</v>
      </c>
      <c r="F14" s="31" t="s">
        <v>297</v>
      </c>
      <c r="G14" s="31" t="s">
        <v>297</v>
      </c>
      <c r="H14" s="31" t="s">
        <v>297</v>
      </c>
      <c r="I14" s="31" t="s">
        <v>297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topLeftCell="A4" zoomScale="70" zoomScaleNormal="70" workbookViewId="0">
      <selection activeCell="V19" sqref="V19"/>
    </sheetView>
  </sheetViews>
  <sheetFormatPr defaultRowHeight="15" x14ac:dyDescent="0.25"/>
  <cols>
    <col min="1" max="1" width="9.140625" customWidth="1"/>
    <col min="2" max="2" width="30.140625" customWidth="1"/>
    <col min="3" max="4" width="9.5703125" customWidth="1"/>
    <col min="5" max="5" width="13.28515625" customWidth="1"/>
    <col min="6" max="6" width="10.42578125" customWidth="1"/>
    <col min="7" max="11" width="8.7109375" customWidth="1"/>
    <col min="12" max="12" width="11.85546875" customWidth="1"/>
    <col min="13" max="13" width="12.28515625" customWidth="1"/>
    <col min="14" max="16" width="8.7109375" customWidth="1"/>
    <col min="17" max="18" width="10.85546875" customWidth="1"/>
    <col min="19" max="19" width="10.7109375" customWidth="1"/>
    <col min="20" max="20" width="11.7109375" customWidth="1"/>
  </cols>
  <sheetData>
    <row r="1" spans="1:20" x14ac:dyDescent="0.25">
      <c r="T1" s="1" t="s">
        <v>224</v>
      </c>
    </row>
    <row r="2" spans="1:20" x14ac:dyDescent="0.25">
      <c r="T2" s="1" t="s">
        <v>1</v>
      </c>
    </row>
    <row r="3" spans="1:20" x14ac:dyDescent="0.25">
      <c r="T3" s="1" t="s">
        <v>2</v>
      </c>
    </row>
    <row r="4" spans="1:20" x14ac:dyDescent="0.25">
      <c r="T4" s="1" t="s">
        <v>3</v>
      </c>
    </row>
    <row r="5" spans="1:20" x14ac:dyDescent="0.25">
      <c r="H5" s="16" t="s">
        <v>225</v>
      </c>
    </row>
    <row r="6" spans="1:20" x14ac:dyDescent="0.25">
      <c r="H6" s="16" t="s">
        <v>322</v>
      </c>
    </row>
    <row r="7" spans="1:20" x14ac:dyDescent="0.25">
      <c r="H7" s="16" t="s">
        <v>361</v>
      </c>
    </row>
    <row r="8" spans="1:20" x14ac:dyDescent="0.25">
      <c r="H8" s="16" t="s">
        <v>136</v>
      </c>
    </row>
    <row r="9" spans="1:20" x14ac:dyDescent="0.25">
      <c r="F9" s="65" t="s">
        <v>345</v>
      </c>
      <c r="G9" s="66"/>
      <c r="H9" s="66"/>
      <c r="I9" s="66"/>
      <c r="J9" s="66"/>
    </row>
    <row r="10" spans="1:20" ht="15.75" thickBot="1" x14ac:dyDescent="0.3"/>
    <row r="11" spans="1:20" ht="77.45" customHeight="1" thickBot="1" x14ac:dyDescent="0.3">
      <c r="A11" s="54" t="s">
        <v>10</v>
      </c>
      <c r="B11" s="54" t="s">
        <v>11</v>
      </c>
      <c r="C11" s="56" t="s">
        <v>226</v>
      </c>
      <c r="D11" s="58"/>
      <c r="E11" s="67" t="s">
        <v>227</v>
      </c>
      <c r="F11" s="68"/>
      <c r="G11" s="56" t="s">
        <v>228</v>
      </c>
      <c r="H11" s="57"/>
      <c r="I11" s="57"/>
      <c r="J11" s="58"/>
      <c r="K11" s="56" t="s">
        <v>229</v>
      </c>
      <c r="L11" s="57"/>
      <c r="M11" s="58"/>
      <c r="N11" s="67" t="s">
        <v>230</v>
      </c>
      <c r="O11" s="68"/>
      <c r="P11" s="56" t="s">
        <v>231</v>
      </c>
      <c r="Q11" s="57"/>
      <c r="R11" s="57"/>
      <c r="S11" s="57"/>
      <c r="T11" s="58"/>
    </row>
    <row r="12" spans="1:20" ht="62.45" customHeight="1" thickBot="1" x14ac:dyDescent="0.3">
      <c r="A12" s="62"/>
      <c r="B12" s="62"/>
      <c r="C12" s="54" t="s">
        <v>232</v>
      </c>
      <c r="D12" s="54" t="s">
        <v>233</v>
      </c>
      <c r="E12" s="69"/>
      <c r="F12" s="70"/>
      <c r="G12" s="56" t="s">
        <v>234</v>
      </c>
      <c r="H12" s="58"/>
      <c r="I12" s="56" t="s">
        <v>235</v>
      </c>
      <c r="J12" s="58"/>
      <c r="K12" s="56" t="s">
        <v>236</v>
      </c>
      <c r="L12" s="57"/>
      <c r="M12" s="58"/>
      <c r="N12" s="69"/>
      <c r="O12" s="70"/>
      <c r="P12" s="54" t="s">
        <v>237</v>
      </c>
      <c r="Q12" s="54" t="s">
        <v>238</v>
      </c>
      <c r="R12" s="54" t="s">
        <v>239</v>
      </c>
      <c r="S12" s="54" t="s">
        <v>240</v>
      </c>
      <c r="T12" s="54" t="s">
        <v>241</v>
      </c>
    </row>
    <row r="13" spans="1:20" ht="102.75" thickBot="1" x14ac:dyDescent="0.3">
      <c r="A13" s="55"/>
      <c r="B13" s="55"/>
      <c r="C13" s="55"/>
      <c r="D13" s="55"/>
      <c r="E13" s="11" t="s">
        <v>242</v>
      </c>
      <c r="F13" s="11" t="s">
        <v>243</v>
      </c>
      <c r="G13" s="11" t="s">
        <v>244</v>
      </c>
      <c r="H13" s="11" t="s">
        <v>93</v>
      </c>
      <c r="I13" s="11" t="s">
        <v>244</v>
      </c>
      <c r="J13" s="11" t="s">
        <v>93</v>
      </c>
      <c r="K13" s="11" t="s">
        <v>245</v>
      </c>
      <c r="L13" s="11" t="s">
        <v>234</v>
      </c>
      <c r="M13" s="11" t="s">
        <v>235</v>
      </c>
      <c r="N13" s="11" t="s">
        <v>232</v>
      </c>
      <c r="O13" s="11" t="s">
        <v>246</v>
      </c>
      <c r="P13" s="55"/>
      <c r="Q13" s="55"/>
      <c r="R13" s="55"/>
      <c r="S13" s="55"/>
      <c r="T13" s="55"/>
    </row>
    <row r="14" spans="1:20" ht="15.75" thickBot="1" x14ac:dyDescent="0.3">
      <c r="A14" s="10">
        <v>1</v>
      </c>
      <c r="B14" s="13" t="s">
        <v>247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</row>
    <row r="15" spans="1:20" ht="59.45" customHeight="1" thickBot="1" x14ac:dyDescent="0.3">
      <c r="A15" s="10">
        <v>2</v>
      </c>
      <c r="B15" s="13" t="s">
        <v>248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59.45" customHeight="1" thickBot="1" x14ac:dyDescent="0.3">
      <c r="A16" s="10"/>
      <c r="B16" s="13" t="s">
        <v>249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ht="15.75" thickBot="1" x14ac:dyDescent="0.3">
      <c r="A17" s="20">
        <v>43467</v>
      </c>
      <c r="B17" s="1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5.75" thickBot="1" x14ac:dyDescent="0.3">
      <c r="A18" s="10">
        <v>3</v>
      </c>
      <c r="B18" s="13" t="s">
        <v>250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1:20" ht="15.75" thickBot="1" x14ac:dyDescent="0.3">
      <c r="A19" s="20">
        <v>43468</v>
      </c>
      <c r="B19" s="1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26.25" thickBot="1" x14ac:dyDescent="0.3">
      <c r="A20" s="10">
        <v>4</v>
      </c>
      <c r="B20" s="13" t="s">
        <v>251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</row>
    <row r="21" spans="1:20" ht="15.75" thickBot="1" x14ac:dyDescent="0.3">
      <c r="A21" s="20">
        <v>43469</v>
      </c>
      <c r="B21" s="1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26.25" thickBot="1" x14ac:dyDescent="0.3">
      <c r="A22" s="10">
        <v>5</v>
      </c>
      <c r="B22" s="13" t="s">
        <v>252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ht="15.75" thickBot="1" x14ac:dyDescent="0.3">
      <c r="A23" s="20">
        <v>43470</v>
      </c>
      <c r="B23" s="1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26.25" thickBot="1" x14ac:dyDescent="0.3">
      <c r="A24" s="10">
        <v>6</v>
      </c>
      <c r="B24" s="13" t="s">
        <v>253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ht="15.75" thickBot="1" x14ac:dyDescent="0.3">
      <c r="A25" s="20">
        <v>43471</v>
      </c>
      <c r="B25" s="1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</sheetData>
  <mergeCells count="19">
    <mergeCell ref="A11:A13"/>
    <mergeCell ref="B11:B13"/>
    <mergeCell ref="C11:D11"/>
    <mergeCell ref="E11:F12"/>
    <mergeCell ref="G11:J11"/>
    <mergeCell ref="C12:C13"/>
    <mergeCell ref="D12:D13"/>
    <mergeCell ref="G12:H12"/>
    <mergeCell ref="I12:J12"/>
    <mergeCell ref="K12:M12"/>
    <mergeCell ref="F9:J9"/>
    <mergeCell ref="S12:S13"/>
    <mergeCell ref="T12:T13"/>
    <mergeCell ref="N11:O12"/>
    <mergeCell ref="P11:T11"/>
    <mergeCell ref="P12:P13"/>
    <mergeCell ref="Q12:Q13"/>
    <mergeCell ref="R12:R13"/>
    <mergeCell ref="K11:M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22"/>
  <sheetViews>
    <sheetView zoomScale="85" zoomScaleNormal="85" workbookViewId="0">
      <selection activeCell="H24" sqref="H24"/>
    </sheetView>
  </sheetViews>
  <sheetFormatPr defaultRowHeight="15" x14ac:dyDescent="0.25"/>
  <cols>
    <col min="1" max="1" width="9.140625" customWidth="1"/>
    <col min="2" max="2" width="10.7109375" customWidth="1"/>
    <col min="3" max="4" width="9.5703125" customWidth="1"/>
    <col min="5" max="5" width="10.28515625" customWidth="1"/>
    <col min="6" max="6" width="9.28515625" customWidth="1"/>
    <col min="7" max="7" width="11.7109375" customWidth="1"/>
    <col min="8" max="9" width="8.7109375" customWidth="1"/>
    <col min="10" max="10" width="10.42578125" customWidth="1"/>
    <col min="11" max="11" width="12.140625" customWidth="1"/>
    <col min="12" max="12" width="11.5703125" customWidth="1"/>
    <col min="13" max="13" width="12.28515625" customWidth="1"/>
    <col min="14" max="14" width="12.42578125" customWidth="1"/>
    <col min="15" max="16" width="8.7109375" customWidth="1"/>
    <col min="17" max="18" width="10.85546875" customWidth="1"/>
    <col min="19" max="19" width="10.7109375" customWidth="1"/>
    <col min="20" max="20" width="11.7109375" customWidth="1"/>
    <col min="21" max="21" width="11.5703125" customWidth="1"/>
    <col min="22" max="22" width="10.28515625" customWidth="1"/>
  </cols>
  <sheetData>
    <row r="1" spans="1:22" x14ac:dyDescent="0.25">
      <c r="T1" s="1" t="s">
        <v>254</v>
      </c>
    </row>
    <row r="2" spans="1:22" x14ac:dyDescent="0.25">
      <c r="T2" s="1" t="s">
        <v>1</v>
      </c>
    </row>
    <row r="3" spans="1:22" x14ac:dyDescent="0.25">
      <c r="T3" s="1" t="s">
        <v>2</v>
      </c>
    </row>
    <row r="4" spans="1:22" x14ac:dyDescent="0.25">
      <c r="T4" s="1" t="s">
        <v>3</v>
      </c>
    </row>
    <row r="5" spans="1:22" s="14" customFormat="1" x14ac:dyDescent="0.25">
      <c r="H5" s="15"/>
    </row>
    <row r="6" spans="1:22" s="14" customFormat="1" x14ac:dyDescent="0.25">
      <c r="H6" s="15" t="s">
        <v>347</v>
      </c>
    </row>
    <row r="7" spans="1:22" s="14" customFormat="1" x14ac:dyDescent="0.25">
      <c r="H7" s="15" t="s">
        <v>255</v>
      </c>
    </row>
    <row r="8" spans="1:22" s="14" customFormat="1" x14ac:dyDescent="0.25">
      <c r="H8" s="15" t="s">
        <v>256</v>
      </c>
    </row>
    <row r="9" spans="1:22" s="14" customFormat="1" x14ac:dyDescent="0.25">
      <c r="H9" s="15" t="s">
        <v>324</v>
      </c>
    </row>
    <row r="10" spans="1:22" s="15" customFormat="1" ht="12.75" x14ac:dyDescent="0.25">
      <c r="I10" s="15" t="s">
        <v>346</v>
      </c>
    </row>
    <row r="11" spans="1:22" s="14" customFormat="1" ht="15.75" thickBot="1" x14ac:dyDescent="0.3"/>
    <row r="12" spans="1:22" s="14" customFormat="1" ht="15.75" thickBot="1" x14ac:dyDescent="0.3">
      <c r="A12" s="54" t="s">
        <v>10</v>
      </c>
      <c r="B12" s="54" t="s">
        <v>257</v>
      </c>
      <c r="C12" s="56" t="s">
        <v>258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  <c r="P12" s="54" t="s">
        <v>259</v>
      </c>
      <c r="Q12" s="54" t="s">
        <v>260</v>
      </c>
      <c r="R12" s="54" t="s">
        <v>261</v>
      </c>
      <c r="S12" s="54" t="s">
        <v>262</v>
      </c>
      <c r="T12" s="54" t="s">
        <v>263</v>
      </c>
      <c r="U12" s="54" t="s">
        <v>264</v>
      </c>
      <c r="V12" s="54" t="s">
        <v>265</v>
      </c>
    </row>
    <row r="13" spans="1:22" s="14" customFormat="1" ht="15.75" thickBot="1" x14ac:dyDescent="0.3">
      <c r="A13" s="62"/>
      <c r="B13" s="62"/>
      <c r="C13" s="56" t="s">
        <v>266</v>
      </c>
      <c r="D13" s="57"/>
      <c r="E13" s="57"/>
      <c r="F13" s="57"/>
      <c r="G13" s="57"/>
      <c r="H13" s="57"/>
      <c r="I13" s="57"/>
      <c r="J13" s="57"/>
      <c r="K13" s="57"/>
      <c r="L13" s="57"/>
      <c r="M13" s="58"/>
      <c r="N13" s="67" t="s">
        <v>267</v>
      </c>
      <c r="O13" s="68"/>
      <c r="P13" s="62"/>
      <c r="Q13" s="62"/>
      <c r="R13" s="62"/>
      <c r="S13" s="62"/>
      <c r="T13" s="62"/>
      <c r="U13" s="62"/>
      <c r="V13" s="62"/>
    </row>
    <row r="14" spans="1:22" s="14" customFormat="1" ht="15.75" thickBot="1" x14ac:dyDescent="0.3">
      <c r="A14" s="62"/>
      <c r="B14" s="62"/>
      <c r="C14" s="56" t="s">
        <v>268</v>
      </c>
      <c r="D14" s="57"/>
      <c r="E14" s="57"/>
      <c r="F14" s="57"/>
      <c r="G14" s="57"/>
      <c r="H14" s="57"/>
      <c r="I14" s="57"/>
      <c r="J14" s="57"/>
      <c r="K14" s="57"/>
      <c r="L14" s="58"/>
      <c r="M14" s="54" t="s">
        <v>269</v>
      </c>
      <c r="N14" s="69"/>
      <c r="O14" s="70"/>
      <c r="P14" s="62"/>
      <c r="Q14" s="62"/>
      <c r="R14" s="62"/>
      <c r="S14" s="62"/>
      <c r="T14" s="62"/>
      <c r="U14" s="62"/>
      <c r="V14" s="62"/>
    </row>
    <row r="15" spans="1:22" s="14" customFormat="1" ht="25.9" customHeight="1" thickBot="1" x14ac:dyDescent="0.3">
      <c r="A15" s="62"/>
      <c r="B15" s="62"/>
      <c r="C15" s="56" t="s">
        <v>270</v>
      </c>
      <c r="D15" s="57"/>
      <c r="E15" s="58"/>
      <c r="F15" s="56" t="s">
        <v>271</v>
      </c>
      <c r="G15" s="57"/>
      <c r="H15" s="58"/>
      <c r="I15" s="56" t="s">
        <v>272</v>
      </c>
      <c r="J15" s="58"/>
      <c r="K15" s="56" t="s">
        <v>273</v>
      </c>
      <c r="L15" s="58"/>
      <c r="M15" s="62"/>
      <c r="N15" s="54" t="s">
        <v>274</v>
      </c>
      <c r="O15" s="54" t="s">
        <v>275</v>
      </c>
      <c r="P15" s="62"/>
      <c r="Q15" s="62"/>
      <c r="R15" s="62"/>
      <c r="S15" s="62"/>
      <c r="T15" s="62"/>
      <c r="U15" s="62"/>
      <c r="V15" s="62"/>
    </row>
    <row r="16" spans="1:22" s="14" customFormat="1" ht="77.25" thickBot="1" x14ac:dyDescent="0.3">
      <c r="A16" s="55"/>
      <c r="B16" s="55"/>
      <c r="C16" s="11" t="s">
        <v>276</v>
      </c>
      <c r="D16" s="11" t="s">
        <v>277</v>
      </c>
      <c r="E16" s="11" t="s">
        <v>278</v>
      </c>
      <c r="F16" s="11" t="s">
        <v>279</v>
      </c>
      <c r="G16" s="11" t="s">
        <v>280</v>
      </c>
      <c r="H16" s="11" t="s">
        <v>281</v>
      </c>
      <c r="I16" s="11" t="s">
        <v>282</v>
      </c>
      <c r="J16" s="11" t="s">
        <v>283</v>
      </c>
      <c r="K16" s="11" t="s">
        <v>284</v>
      </c>
      <c r="L16" s="11" t="s">
        <v>285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s="14" customFormat="1" ht="15.75" thickBot="1" x14ac:dyDescent="0.3">
      <c r="A17" s="10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1">
        <v>17</v>
      </c>
      <c r="R17" s="11">
        <v>18</v>
      </c>
      <c r="S17" s="11">
        <v>19</v>
      </c>
      <c r="T17" s="11">
        <v>20</v>
      </c>
      <c r="U17" s="11">
        <v>21</v>
      </c>
      <c r="V17" s="11">
        <v>22</v>
      </c>
    </row>
    <row r="18" spans="1:22" s="14" customFormat="1" ht="15.75" thickBot="1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s="14" customFormat="1" ht="15.75" thickBot="1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14" customFormat="1" ht="15.75" thickBot="1" x14ac:dyDescent="0.3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14" customFormat="1" x14ac:dyDescent="0.25"/>
    <row r="22" spans="1:22" s="14" customFormat="1" x14ac:dyDescent="0.25"/>
  </sheetData>
  <mergeCells count="20">
    <mergeCell ref="A12:A16"/>
    <mergeCell ref="B12:B16"/>
    <mergeCell ref="C12:O12"/>
    <mergeCell ref="P12:P16"/>
    <mergeCell ref="Q12:Q16"/>
    <mergeCell ref="N15:N16"/>
    <mergeCell ref="O15:O16"/>
    <mergeCell ref="U12:U16"/>
    <mergeCell ref="V12:V16"/>
    <mergeCell ref="C13:M13"/>
    <mergeCell ref="N13:O14"/>
    <mergeCell ref="C14:L14"/>
    <mergeCell ref="M14:M16"/>
    <mergeCell ref="C15:E15"/>
    <mergeCell ref="F15:H15"/>
    <mergeCell ref="I15:J15"/>
    <mergeCell ref="K15:L15"/>
    <mergeCell ref="R12:R16"/>
    <mergeCell ref="S12:S16"/>
    <mergeCell ref="T12:T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72"/>
  <sheetViews>
    <sheetView tabSelected="1" zoomScale="130" zoomScaleNormal="130" workbookViewId="0">
      <selection activeCell="E20" sqref="E20"/>
    </sheetView>
  </sheetViews>
  <sheetFormatPr defaultColWidth="40.7109375" defaultRowHeight="15" x14ac:dyDescent="0.25"/>
  <cols>
    <col min="1" max="1" width="15.5703125" style="4" customWidth="1"/>
    <col min="2" max="2" width="54.28515625" style="4" customWidth="1"/>
    <col min="3" max="3" width="18.5703125" style="4" customWidth="1"/>
    <col min="4" max="4" width="18.42578125" style="36" customWidth="1"/>
    <col min="5" max="16384" width="40.7109375" style="4"/>
  </cols>
  <sheetData>
    <row r="1" spans="1:4" x14ac:dyDescent="0.25">
      <c r="D1" s="35" t="s">
        <v>98</v>
      </c>
    </row>
    <row r="2" spans="1:4" x14ac:dyDescent="0.25">
      <c r="D2" s="35" t="s">
        <v>1</v>
      </c>
    </row>
    <row r="3" spans="1:4" x14ac:dyDescent="0.25">
      <c r="D3" s="35" t="s">
        <v>2</v>
      </c>
    </row>
    <row r="4" spans="1:4" x14ac:dyDescent="0.25">
      <c r="D4" s="35" t="s">
        <v>3</v>
      </c>
    </row>
    <row r="6" spans="1:4" x14ac:dyDescent="0.25">
      <c r="B6" s="3" t="s">
        <v>99</v>
      </c>
    </row>
    <row r="7" spans="1:4" x14ac:dyDescent="0.25">
      <c r="B7" s="3" t="s">
        <v>100</v>
      </c>
    </row>
    <row r="8" spans="1:4" x14ac:dyDescent="0.25">
      <c r="B8" s="3" t="s">
        <v>326</v>
      </c>
    </row>
    <row r="9" spans="1:4" x14ac:dyDescent="0.25">
      <c r="B9" s="3" t="s">
        <v>362</v>
      </c>
    </row>
    <row r="10" spans="1:4" x14ac:dyDescent="0.25">
      <c r="B10" s="3" t="s">
        <v>327</v>
      </c>
    </row>
    <row r="12" spans="1:4" x14ac:dyDescent="0.25">
      <c r="A12" s="5" t="s">
        <v>10</v>
      </c>
      <c r="B12" s="5" t="s">
        <v>11</v>
      </c>
      <c r="C12" s="5" t="s">
        <v>12</v>
      </c>
      <c r="D12" s="37" t="s">
        <v>13</v>
      </c>
    </row>
    <row r="13" spans="1:4" x14ac:dyDescent="0.25">
      <c r="A13" s="5">
        <v>1</v>
      </c>
      <c r="B13" s="5">
        <v>2</v>
      </c>
      <c r="C13" s="5">
        <v>3</v>
      </c>
      <c r="D13" s="51">
        <v>4</v>
      </c>
    </row>
    <row r="14" spans="1:4" ht="25.5" x14ac:dyDescent="0.25">
      <c r="A14" s="39">
        <v>1</v>
      </c>
      <c r="B14" s="40" t="s">
        <v>14</v>
      </c>
      <c r="C14" s="41" t="s">
        <v>15</v>
      </c>
      <c r="D14" s="42">
        <f>D15+D16+D17+D24+D27+D55</f>
        <v>14980.19</v>
      </c>
    </row>
    <row r="15" spans="1:4" x14ac:dyDescent="0.25">
      <c r="A15" s="43" t="s">
        <v>109</v>
      </c>
      <c r="B15" s="44" t="s">
        <v>16</v>
      </c>
      <c r="C15" s="45" t="s">
        <v>15</v>
      </c>
      <c r="D15" s="46">
        <v>427.14</v>
      </c>
    </row>
    <row r="16" spans="1:4" x14ac:dyDescent="0.25">
      <c r="A16" s="43" t="s">
        <v>101</v>
      </c>
      <c r="B16" s="44" t="s">
        <v>17</v>
      </c>
      <c r="C16" s="45" t="s">
        <v>15</v>
      </c>
      <c r="D16" s="46">
        <v>129</v>
      </c>
    </row>
    <row r="17" spans="1:4" x14ac:dyDescent="0.25">
      <c r="A17" s="43" t="s">
        <v>102</v>
      </c>
      <c r="B17" s="44" t="s">
        <v>18</v>
      </c>
      <c r="C17" s="45" t="s">
        <v>15</v>
      </c>
      <c r="D17" s="46">
        <f>SUM(D18:D23)</f>
        <v>7359.2400000000007</v>
      </c>
    </row>
    <row r="18" spans="1:4" x14ac:dyDescent="0.25">
      <c r="A18" s="7" t="s">
        <v>103</v>
      </c>
      <c r="B18" s="6" t="s">
        <v>19</v>
      </c>
      <c r="C18" s="5" t="s">
        <v>15</v>
      </c>
      <c r="D18" s="37">
        <v>95.05</v>
      </c>
    </row>
    <row r="19" spans="1:4" x14ac:dyDescent="0.25">
      <c r="A19" s="7" t="s">
        <v>104</v>
      </c>
      <c r="B19" s="6" t="s">
        <v>20</v>
      </c>
      <c r="C19" s="5" t="s">
        <v>15</v>
      </c>
      <c r="D19" s="37">
        <v>0</v>
      </c>
    </row>
    <row r="20" spans="1:4" x14ac:dyDescent="0.25">
      <c r="A20" s="7" t="s">
        <v>104</v>
      </c>
      <c r="B20" s="6" t="s">
        <v>21</v>
      </c>
      <c r="C20" s="5" t="s">
        <v>15</v>
      </c>
      <c r="D20" s="37">
        <v>6408.72</v>
      </c>
    </row>
    <row r="21" spans="1:4" x14ac:dyDescent="0.25">
      <c r="A21" s="7" t="s">
        <v>105</v>
      </c>
      <c r="B21" s="6" t="s">
        <v>22</v>
      </c>
      <c r="C21" s="5" t="s">
        <v>15</v>
      </c>
      <c r="D21" s="37">
        <v>475.26</v>
      </c>
    </row>
    <row r="22" spans="1:4" x14ac:dyDescent="0.25">
      <c r="A22" s="7" t="s">
        <v>106</v>
      </c>
      <c r="B22" s="6" t="s">
        <v>23</v>
      </c>
      <c r="C22" s="5" t="s">
        <v>15</v>
      </c>
      <c r="D22" s="37">
        <v>380.21</v>
      </c>
    </row>
    <row r="23" spans="1:4" x14ac:dyDescent="0.25">
      <c r="A23" s="7" t="s">
        <v>107</v>
      </c>
      <c r="B23" s="6" t="s">
        <v>24</v>
      </c>
      <c r="C23" s="5" t="s">
        <v>15</v>
      </c>
      <c r="D23" s="37">
        <v>0</v>
      </c>
    </row>
    <row r="24" spans="1:4" x14ac:dyDescent="0.25">
      <c r="A24" s="43" t="s">
        <v>108</v>
      </c>
      <c r="B24" s="44" t="s">
        <v>25</v>
      </c>
      <c r="C24" s="45" t="s">
        <v>15</v>
      </c>
      <c r="D24" s="46">
        <v>4.54</v>
      </c>
    </row>
    <row r="25" spans="1:4" x14ac:dyDescent="0.25">
      <c r="A25" s="7" t="s">
        <v>110</v>
      </c>
      <c r="B25" s="6" t="s">
        <v>26</v>
      </c>
      <c r="C25" s="5" t="s">
        <v>15</v>
      </c>
      <c r="D25" s="37">
        <v>0</v>
      </c>
    </row>
    <row r="26" spans="1:4" x14ac:dyDescent="0.25">
      <c r="A26" s="7" t="s">
        <v>111</v>
      </c>
      <c r="B26" s="6" t="s">
        <v>27</v>
      </c>
      <c r="C26" s="5" t="s">
        <v>15</v>
      </c>
      <c r="D26" s="37">
        <v>0</v>
      </c>
    </row>
    <row r="27" spans="1:4" x14ac:dyDescent="0.25">
      <c r="A27" s="43" t="s">
        <v>112</v>
      </c>
      <c r="B27" s="44" t="s">
        <v>28</v>
      </c>
      <c r="C27" s="45" t="s">
        <v>15</v>
      </c>
      <c r="D27" s="46">
        <f>D28+D36+D39+D43+D44+D49</f>
        <v>7049.5999999999995</v>
      </c>
    </row>
    <row r="28" spans="1:4" x14ac:dyDescent="0.25">
      <c r="A28" s="47" t="s">
        <v>113</v>
      </c>
      <c r="B28" s="48" t="s">
        <v>29</v>
      </c>
      <c r="C28" s="49" t="s">
        <v>15</v>
      </c>
      <c r="D28" s="50">
        <f>D29+D30+D31+D32+D33+D34+D35</f>
        <v>4831.5999999999995</v>
      </c>
    </row>
    <row r="29" spans="1:4" x14ac:dyDescent="0.25">
      <c r="A29" s="7" t="s">
        <v>30</v>
      </c>
      <c r="B29" s="6" t="s">
        <v>31</v>
      </c>
      <c r="C29" s="5" t="s">
        <v>15</v>
      </c>
      <c r="D29" s="37">
        <v>7.62</v>
      </c>
    </row>
    <row r="30" spans="1:4" x14ac:dyDescent="0.25">
      <c r="A30" s="7" t="s">
        <v>32</v>
      </c>
      <c r="B30" s="6" t="s">
        <v>33</v>
      </c>
      <c r="C30" s="5" t="s">
        <v>15</v>
      </c>
      <c r="D30" s="37">
        <v>0</v>
      </c>
    </row>
    <row r="31" spans="1:4" x14ac:dyDescent="0.25">
      <c r="A31" s="7" t="s">
        <v>34</v>
      </c>
      <c r="B31" s="6" t="s">
        <v>35</v>
      </c>
      <c r="C31" s="5" t="s">
        <v>15</v>
      </c>
      <c r="D31" s="37">
        <v>71.12</v>
      </c>
    </row>
    <row r="32" spans="1:4" x14ac:dyDescent="0.25">
      <c r="A32" s="7" t="s">
        <v>36</v>
      </c>
      <c r="B32" s="6" t="s">
        <v>37</v>
      </c>
      <c r="C32" s="5" t="s">
        <v>15</v>
      </c>
      <c r="D32" s="37">
        <v>0</v>
      </c>
    </row>
    <row r="33" spans="1:4" x14ac:dyDescent="0.25">
      <c r="A33" s="7" t="s">
        <v>38</v>
      </c>
      <c r="B33" s="6" t="s">
        <v>39</v>
      </c>
      <c r="C33" s="5" t="s">
        <v>15</v>
      </c>
      <c r="D33" s="37">
        <v>2606.9499999999998</v>
      </c>
    </row>
    <row r="34" spans="1:4" x14ac:dyDescent="0.25">
      <c r="A34" s="7" t="s">
        <v>40</v>
      </c>
      <c r="B34" s="6" t="s">
        <v>41</v>
      </c>
      <c r="C34" s="5" t="s">
        <v>15</v>
      </c>
      <c r="D34" s="37">
        <v>0</v>
      </c>
    </row>
    <row r="35" spans="1:4" x14ac:dyDescent="0.25">
      <c r="A35" s="7" t="s">
        <v>42</v>
      </c>
      <c r="B35" s="6" t="s">
        <v>43</v>
      </c>
      <c r="C35" s="5" t="s">
        <v>15</v>
      </c>
      <c r="D35" s="37">
        <v>2145.91</v>
      </c>
    </row>
    <row r="36" spans="1:4" x14ac:dyDescent="0.25">
      <c r="A36" s="47" t="s">
        <v>114</v>
      </c>
      <c r="B36" s="48" t="s">
        <v>44</v>
      </c>
      <c r="C36" s="49" t="s">
        <v>15</v>
      </c>
      <c r="D36" s="50">
        <f>D37+D38</f>
        <v>2109.5</v>
      </c>
    </row>
    <row r="37" spans="1:4" x14ac:dyDescent="0.25">
      <c r="A37" s="7" t="s">
        <v>45</v>
      </c>
      <c r="B37" s="6" t="s">
        <v>46</v>
      </c>
      <c r="C37" s="5" t="s">
        <v>15</v>
      </c>
      <c r="D37" s="37">
        <v>1785</v>
      </c>
    </row>
    <row r="38" spans="1:4" x14ac:dyDescent="0.25">
      <c r="A38" s="7" t="s">
        <v>47</v>
      </c>
      <c r="B38" s="6" t="s">
        <v>48</v>
      </c>
      <c r="C38" s="5" t="s">
        <v>15</v>
      </c>
      <c r="D38" s="37">
        <v>324.5</v>
      </c>
    </row>
    <row r="39" spans="1:4" x14ac:dyDescent="0.25">
      <c r="A39" s="47" t="s">
        <v>115</v>
      </c>
      <c r="B39" s="48" t="s">
        <v>49</v>
      </c>
      <c r="C39" s="49" t="s">
        <v>15</v>
      </c>
      <c r="D39" s="50">
        <f>D40+D41+D42</f>
        <v>0</v>
      </c>
    </row>
    <row r="40" spans="1:4" x14ac:dyDescent="0.25">
      <c r="A40" s="7" t="s">
        <v>50</v>
      </c>
      <c r="B40" s="6" t="s">
        <v>51</v>
      </c>
      <c r="C40" s="5" t="s">
        <v>15</v>
      </c>
      <c r="D40" s="37">
        <v>0</v>
      </c>
    </row>
    <row r="41" spans="1:4" x14ac:dyDescent="0.25">
      <c r="A41" s="7" t="s">
        <v>52</v>
      </c>
      <c r="B41" s="6" t="s">
        <v>53</v>
      </c>
      <c r="C41" s="5" t="s">
        <v>15</v>
      </c>
      <c r="D41" s="37">
        <v>0</v>
      </c>
    </row>
    <row r="42" spans="1:4" x14ac:dyDescent="0.25">
      <c r="A42" s="7" t="s">
        <v>54</v>
      </c>
      <c r="B42" s="6" t="s">
        <v>55</v>
      </c>
      <c r="C42" s="5" t="s">
        <v>15</v>
      </c>
      <c r="D42" s="37">
        <v>0</v>
      </c>
    </row>
    <row r="43" spans="1:4" x14ac:dyDescent="0.25">
      <c r="A43" s="47" t="s">
        <v>116</v>
      </c>
      <c r="B43" s="48" t="s">
        <v>56</v>
      </c>
      <c r="C43" s="49" t="s">
        <v>15</v>
      </c>
      <c r="D43" s="50">
        <v>0</v>
      </c>
    </row>
    <row r="44" spans="1:4" x14ac:dyDescent="0.25">
      <c r="A44" s="47" t="s">
        <v>117</v>
      </c>
      <c r="B44" s="48" t="s">
        <v>57</v>
      </c>
      <c r="C44" s="49" t="s">
        <v>15</v>
      </c>
      <c r="D44" s="50">
        <f>D45+D46+D47+D48</f>
        <v>0</v>
      </c>
    </row>
    <row r="45" spans="1:4" x14ac:dyDescent="0.25">
      <c r="A45" s="7" t="s">
        <v>58</v>
      </c>
      <c r="B45" s="6" t="s">
        <v>59</v>
      </c>
      <c r="C45" s="5" t="s">
        <v>15</v>
      </c>
      <c r="D45" s="37">
        <v>0</v>
      </c>
    </row>
    <row r="46" spans="1:4" x14ac:dyDescent="0.25">
      <c r="A46" s="7" t="s">
        <v>60</v>
      </c>
      <c r="B46" s="6" t="s">
        <v>61</v>
      </c>
      <c r="C46" s="5" t="s">
        <v>15</v>
      </c>
      <c r="D46" s="37">
        <v>0</v>
      </c>
    </row>
    <row r="47" spans="1:4" x14ac:dyDescent="0.25">
      <c r="A47" s="7" t="s">
        <v>62</v>
      </c>
      <c r="B47" s="6" t="s">
        <v>63</v>
      </c>
      <c r="C47" s="5" t="s">
        <v>15</v>
      </c>
      <c r="D47" s="37">
        <v>0</v>
      </c>
    </row>
    <row r="48" spans="1:4" x14ac:dyDescent="0.25">
      <c r="A48" s="7" t="s">
        <v>64</v>
      </c>
      <c r="B48" s="6" t="s">
        <v>65</v>
      </c>
      <c r="C48" s="5" t="s">
        <v>15</v>
      </c>
      <c r="D48" s="37">
        <v>0</v>
      </c>
    </row>
    <row r="49" spans="1:4" x14ac:dyDescent="0.25">
      <c r="A49" s="47" t="s">
        <v>353</v>
      </c>
      <c r="B49" s="48" t="s">
        <v>66</v>
      </c>
      <c r="C49" s="49" t="s">
        <v>15</v>
      </c>
      <c r="D49" s="50">
        <f>D50+D51+D52+D53</f>
        <v>108.5</v>
      </c>
    </row>
    <row r="50" spans="1:4" x14ac:dyDescent="0.25">
      <c r="A50" s="7" t="s">
        <v>67</v>
      </c>
      <c r="B50" s="6" t="s">
        <v>68</v>
      </c>
      <c r="C50" s="5" t="s">
        <v>15</v>
      </c>
      <c r="D50" s="37">
        <v>3.53</v>
      </c>
    </row>
    <row r="51" spans="1:4" x14ac:dyDescent="0.25">
      <c r="A51" s="7" t="s">
        <v>69</v>
      </c>
      <c r="B51" s="6" t="s">
        <v>70</v>
      </c>
      <c r="C51" s="5" t="s">
        <v>15</v>
      </c>
      <c r="D51" s="37">
        <v>21.31</v>
      </c>
    </row>
    <row r="52" spans="1:4" x14ac:dyDescent="0.25">
      <c r="A52" s="7" t="s">
        <v>71</v>
      </c>
      <c r="B52" s="6" t="s">
        <v>72</v>
      </c>
      <c r="C52" s="5" t="s">
        <v>15</v>
      </c>
      <c r="D52" s="37">
        <v>1</v>
      </c>
    </row>
    <row r="53" spans="1:4" x14ac:dyDescent="0.25">
      <c r="A53" s="7" t="s">
        <v>73</v>
      </c>
      <c r="B53" s="6" t="s">
        <v>74</v>
      </c>
      <c r="C53" s="5" t="s">
        <v>15</v>
      </c>
      <c r="D53" s="37">
        <v>82.66</v>
      </c>
    </row>
    <row r="54" spans="1:4" x14ac:dyDescent="0.25">
      <c r="A54" s="7">
        <v>2</v>
      </c>
      <c r="B54" s="6" t="s">
        <v>75</v>
      </c>
      <c r="C54" s="5" t="s">
        <v>15</v>
      </c>
      <c r="D54" s="37">
        <v>0</v>
      </c>
    </row>
    <row r="55" spans="1:4" x14ac:dyDescent="0.25">
      <c r="A55" s="43">
        <v>3</v>
      </c>
      <c r="B55" s="44" t="s">
        <v>76</v>
      </c>
      <c r="C55" s="45" t="s">
        <v>15</v>
      </c>
      <c r="D55" s="46">
        <f>D56+D57+D58+D59</f>
        <v>10.67</v>
      </c>
    </row>
    <row r="56" spans="1:4" x14ac:dyDescent="0.25">
      <c r="A56" s="7" t="s">
        <v>118</v>
      </c>
      <c r="B56" s="6" t="s">
        <v>77</v>
      </c>
      <c r="C56" s="5" t="s">
        <v>15</v>
      </c>
      <c r="D56" s="37">
        <v>2.86</v>
      </c>
    </row>
    <row r="57" spans="1:4" x14ac:dyDescent="0.25">
      <c r="A57" s="7" t="s">
        <v>119</v>
      </c>
      <c r="B57" s="6" t="s">
        <v>78</v>
      </c>
      <c r="C57" s="5" t="s">
        <v>15</v>
      </c>
      <c r="D57" s="37">
        <v>0</v>
      </c>
    </row>
    <row r="58" spans="1:4" x14ac:dyDescent="0.25">
      <c r="A58" s="7" t="s">
        <v>120</v>
      </c>
      <c r="B58" s="6" t="s">
        <v>79</v>
      </c>
      <c r="C58" s="5" t="s">
        <v>15</v>
      </c>
      <c r="D58" s="37">
        <v>0</v>
      </c>
    </row>
    <row r="59" spans="1:4" x14ac:dyDescent="0.25">
      <c r="A59" s="7" t="s">
        <v>121</v>
      </c>
      <c r="B59" s="6" t="s">
        <v>80</v>
      </c>
      <c r="C59" s="5" t="s">
        <v>15</v>
      </c>
      <c r="D59" s="37">
        <v>7.81</v>
      </c>
    </row>
    <row r="60" spans="1:4" x14ac:dyDescent="0.25">
      <c r="A60" s="7">
        <v>4</v>
      </c>
      <c r="B60" s="6" t="s">
        <v>81</v>
      </c>
      <c r="C60" s="5" t="s">
        <v>15</v>
      </c>
      <c r="D60" s="37">
        <v>0</v>
      </c>
    </row>
    <row r="61" spans="1:4" x14ac:dyDescent="0.25">
      <c r="A61" s="7" t="s">
        <v>122</v>
      </c>
      <c r="B61" s="6" t="s">
        <v>82</v>
      </c>
      <c r="C61" s="5" t="s">
        <v>15</v>
      </c>
      <c r="D61" s="37">
        <v>0</v>
      </c>
    </row>
    <row r="62" spans="1:4" x14ac:dyDescent="0.25">
      <c r="A62" s="7" t="s">
        <v>123</v>
      </c>
      <c r="B62" s="6" t="s">
        <v>83</v>
      </c>
      <c r="C62" s="5" t="s">
        <v>15</v>
      </c>
      <c r="D62" s="37">
        <v>0</v>
      </c>
    </row>
    <row r="63" spans="1:4" x14ac:dyDescent="0.25">
      <c r="A63" s="7" t="s">
        <v>124</v>
      </c>
      <c r="B63" s="6" t="s">
        <v>84</v>
      </c>
      <c r="C63" s="5" t="s">
        <v>15</v>
      </c>
      <c r="D63" s="37">
        <v>0</v>
      </c>
    </row>
    <row r="64" spans="1:4" x14ac:dyDescent="0.25">
      <c r="A64" s="7">
        <v>5</v>
      </c>
      <c r="B64" s="6" t="s">
        <v>85</v>
      </c>
      <c r="C64" s="5" t="s">
        <v>15</v>
      </c>
      <c r="D64" s="37">
        <v>0</v>
      </c>
    </row>
    <row r="65" spans="1:4" x14ac:dyDescent="0.25">
      <c r="A65" s="7">
        <v>6</v>
      </c>
      <c r="B65" s="6" t="s">
        <v>86</v>
      </c>
      <c r="C65" s="5" t="s">
        <v>15</v>
      </c>
      <c r="D65" s="37">
        <v>0</v>
      </c>
    </row>
    <row r="66" spans="1:4" x14ac:dyDescent="0.25">
      <c r="A66" s="53" t="s">
        <v>87</v>
      </c>
      <c r="B66" s="53"/>
      <c r="C66" s="53"/>
      <c r="D66" s="53"/>
    </row>
    <row r="67" spans="1:4" ht="25.5" x14ac:dyDescent="0.25">
      <c r="A67" s="5">
        <v>1</v>
      </c>
      <c r="B67" s="6" t="s">
        <v>88</v>
      </c>
      <c r="C67" s="5" t="s">
        <v>89</v>
      </c>
      <c r="D67" s="37">
        <v>3</v>
      </c>
    </row>
    <row r="68" spans="1:4" x14ac:dyDescent="0.25">
      <c r="A68" s="5">
        <v>2</v>
      </c>
      <c r="B68" s="6" t="s">
        <v>90</v>
      </c>
      <c r="C68" s="5" t="s">
        <v>91</v>
      </c>
      <c r="D68" s="37">
        <v>12.5</v>
      </c>
    </row>
    <row r="69" spans="1:4" x14ac:dyDescent="0.25">
      <c r="A69" s="5">
        <v>3</v>
      </c>
      <c r="B69" s="6" t="s">
        <v>92</v>
      </c>
      <c r="C69" s="5" t="s">
        <v>93</v>
      </c>
      <c r="D69" s="37">
        <v>19</v>
      </c>
    </row>
    <row r="70" spans="1:4" x14ac:dyDescent="0.25">
      <c r="A70" s="5">
        <v>4</v>
      </c>
      <c r="B70" s="6" t="s">
        <v>94</v>
      </c>
      <c r="C70" s="5" t="s">
        <v>89</v>
      </c>
      <c r="D70" s="37">
        <v>0</v>
      </c>
    </row>
    <row r="71" spans="1:4" x14ac:dyDescent="0.25">
      <c r="A71" s="5">
        <v>5</v>
      </c>
      <c r="B71" s="6" t="s">
        <v>95</v>
      </c>
      <c r="C71" s="5" t="s">
        <v>96</v>
      </c>
      <c r="D71" s="37">
        <v>0</v>
      </c>
    </row>
    <row r="72" spans="1:4" x14ac:dyDescent="0.25">
      <c r="A72" s="5">
        <v>6</v>
      </c>
      <c r="B72" s="6" t="s">
        <v>97</v>
      </c>
      <c r="C72" s="5" t="s">
        <v>89</v>
      </c>
      <c r="D72" s="37">
        <v>1</v>
      </c>
    </row>
  </sheetData>
  <mergeCells count="1">
    <mergeCell ref="A66:D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3"/>
  <sheetViews>
    <sheetView zoomScale="140" zoomScaleNormal="140" workbookViewId="0">
      <selection activeCell="B8" sqref="B8"/>
    </sheetView>
  </sheetViews>
  <sheetFormatPr defaultRowHeight="15" x14ac:dyDescent="0.25"/>
  <cols>
    <col min="1" max="12" width="25.7109375" customWidth="1"/>
  </cols>
  <sheetData>
    <row r="1" spans="1:4" x14ac:dyDescent="0.25">
      <c r="D1" s="1" t="s">
        <v>98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131</v>
      </c>
    </row>
    <row r="5" spans="1:4" s="14" customFormat="1" x14ac:dyDescent="0.25">
      <c r="B5" s="15" t="s">
        <v>125</v>
      </c>
    </row>
    <row r="6" spans="1:4" s="14" customFormat="1" x14ac:dyDescent="0.25">
      <c r="B6" s="15" t="s">
        <v>320</v>
      </c>
    </row>
    <row r="7" spans="1:4" s="14" customFormat="1" x14ac:dyDescent="0.25">
      <c r="B7" s="15" t="s">
        <v>363</v>
      </c>
    </row>
    <row r="8" spans="1:4" s="14" customFormat="1" x14ac:dyDescent="0.25">
      <c r="B8" s="15" t="s">
        <v>328</v>
      </c>
    </row>
    <row r="9" spans="1:4" ht="15.75" thickBot="1" x14ac:dyDescent="0.3">
      <c r="A9" s="2"/>
    </row>
    <row r="10" spans="1:4" ht="77.25" thickBot="1" x14ac:dyDescent="0.3">
      <c r="A10" s="8" t="s">
        <v>126</v>
      </c>
      <c r="B10" s="9" t="s">
        <v>127</v>
      </c>
      <c r="C10" s="9" t="s">
        <v>128</v>
      </c>
      <c r="D10" s="9" t="s">
        <v>129</v>
      </c>
    </row>
    <row r="11" spans="1:4" ht="15.75" thickBot="1" x14ac:dyDescent="0.3">
      <c r="A11" s="10">
        <v>1</v>
      </c>
      <c r="B11" s="11">
        <v>2</v>
      </c>
      <c r="C11" s="11">
        <v>3</v>
      </c>
      <c r="D11" s="11">
        <v>4</v>
      </c>
    </row>
    <row r="12" spans="1:4" ht="79.5" customHeight="1" thickBot="1" x14ac:dyDescent="0.3">
      <c r="A12" s="10" t="s">
        <v>289</v>
      </c>
      <c r="B12" s="27">
        <v>107089.295</v>
      </c>
      <c r="C12" s="27">
        <v>107089.295</v>
      </c>
      <c r="D12" s="11" t="s">
        <v>290</v>
      </c>
    </row>
    <row r="13" spans="1:4" ht="27" customHeight="1" thickBot="1" x14ac:dyDescent="0.3">
      <c r="A13" s="12" t="s">
        <v>130</v>
      </c>
      <c r="B13" s="27">
        <f>B12</f>
        <v>107089.295</v>
      </c>
      <c r="C13" s="27">
        <f>C12</f>
        <v>107089.295</v>
      </c>
      <c r="D13" s="23" t="s">
        <v>290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zoomScale="115" zoomScaleNormal="115" workbookViewId="0">
      <selection activeCell="C10" sqref="C10"/>
    </sheetView>
  </sheetViews>
  <sheetFormatPr defaultRowHeight="15" x14ac:dyDescent="0.25"/>
  <cols>
    <col min="1" max="11" width="22.28515625" customWidth="1"/>
  </cols>
  <sheetData>
    <row r="1" spans="1:5" x14ac:dyDescent="0.25">
      <c r="E1" s="1" t="s">
        <v>132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5" spans="1:5" x14ac:dyDescent="0.25">
      <c r="C5" s="16" t="s">
        <v>133</v>
      </c>
    </row>
    <row r="6" spans="1:5" x14ac:dyDescent="0.25">
      <c r="C6" s="16" t="s">
        <v>134</v>
      </c>
    </row>
    <row r="7" spans="1:5" x14ac:dyDescent="0.25">
      <c r="C7" s="16" t="s">
        <v>135</v>
      </c>
    </row>
    <row r="8" spans="1:5" x14ac:dyDescent="0.25">
      <c r="C8" s="16" t="s">
        <v>322</v>
      </c>
    </row>
    <row r="9" spans="1:5" x14ac:dyDescent="0.25">
      <c r="C9" s="16" t="s">
        <v>357</v>
      </c>
    </row>
    <row r="10" spans="1:5" x14ac:dyDescent="0.25">
      <c r="C10" s="16" t="s">
        <v>329</v>
      </c>
    </row>
    <row r="11" spans="1:5" ht="15.75" thickBot="1" x14ac:dyDescent="0.3">
      <c r="A11" s="2"/>
    </row>
    <row r="12" spans="1:5" ht="15.75" thickBot="1" x14ac:dyDescent="0.3">
      <c r="A12" s="54" t="s">
        <v>11</v>
      </c>
      <c r="B12" s="56" t="s">
        <v>137</v>
      </c>
      <c r="C12" s="57"/>
      <c r="D12" s="58"/>
      <c r="E12" s="54" t="s">
        <v>138</v>
      </c>
    </row>
    <row r="13" spans="1:5" ht="39" thickBot="1" x14ac:dyDescent="0.3">
      <c r="A13" s="55"/>
      <c r="B13" s="11" t="s">
        <v>139</v>
      </c>
      <c r="C13" s="11" t="s">
        <v>140</v>
      </c>
      <c r="D13" s="11" t="s">
        <v>141</v>
      </c>
      <c r="E13" s="55"/>
    </row>
    <row r="14" spans="1:5" ht="15.75" thickBot="1" x14ac:dyDescent="0.3">
      <c r="A14" s="10">
        <v>1</v>
      </c>
      <c r="B14" s="11">
        <v>2</v>
      </c>
      <c r="C14" s="11">
        <v>3</v>
      </c>
      <c r="D14" s="11">
        <v>4</v>
      </c>
      <c r="E14" s="11">
        <v>5</v>
      </c>
    </row>
    <row r="15" spans="1:5" ht="60.75" customHeight="1" thickBot="1" x14ac:dyDescent="0.3">
      <c r="A15" s="17" t="s">
        <v>142</v>
      </c>
      <c r="B15" s="59" t="s">
        <v>291</v>
      </c>
      <c r="C15" s="60"/>
      <c r="D15" s="61"/>
      <c r="E15" s="13"/>
    </row>
    <row r="16" spans="1:5" ht="63.6" customHeight="1" thickBot="1" x14ac:dyDescent="0.3">
      <c r="A16" s="17" t="s">
        <v>143</v>
      </c>
      <c r="B16" s="23" t="s">
        <v>292</v>
      </c>
      <c r="C16" s="23" t="s">
        <v>290</v>
      </c>
      <c r="D16" s="23" t="s">
        <v>292</v>
      </c>
      <c r="E16" s="23" t="s">
        <v>290</v>
      </c>
    </row>
  </sheetData>
  <mergeCells count="4">
    <mergeCell ref="A12:A13"/>
    <mergeCell ref="B12:D12"/>
    <mergeCell ref="E12:E13"/>
    <mergeCell ref="B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3"/>
  <sheetViews>
    <sheetView zoomScale="130" zoomScaleNormal="130" workbookViewId="0">
      <selection activeCell="A8" sqref="A8"/>
    </sheetView>
  </sheetViews>
  <sheetFormatPr defaultRowHeight="15" x14ac:dyDescent="0.25"/>
  <cols>
    <col min="1" max="1" width="62.85546875" customWidth="1"/>
    <col min="2" max="2" width="55.7109375" customWidth="1"/>
    <col min="3" max="11" width="22.28515625" customWidth="1"/>
  </cols>
  <sheetData>
    <row r="1" spans="1:3" x14ac:dyDescent="0.25">
      <c r="A1" s="1"/>
      <c r="B1" s="1" t="s">
        <v>132</v>
      </c>
    </row>
    <row r="2" spans="1:3" x14ac:dyDescent="0.25">
      <c r="A2" s="16"/>
      <c r="B2" s="1" t="s">
        <v>1</v>
      </c>
    </row>
    <row r="3" spans="1:3" x14ac:dyDescent="0.25">
      <c r="B3" s="1" t="s">
        <v>2</v>
      </c>
    </row>
    <row r="4" spans="1:3" x14ac:dyDescent="0.25">
      <c r="B4" s="1" t="s">
        <v>144</v>
      </c>
    </row>
    <row r="5" spans="1:3" x14ac:dyDescent="0.25">
      <c r="A5" s="16" t="s">
        <v>133</v>
      </c>
    </row>
    <row r="6" spans="1:3" x14ac:dyDescent="0.25">
      <c r="A6" s="16" t="s">
        <v>145</v>
      </c>
    </row>
    <row r="7" spans="1:3" x14ac:dyDescent="0.25">
      <c r="A7" s="16" t="s">
        <v>146</v>
      </c>
    </row>
    <row r="8" spans="1:3" x14ac:dyDescent="0.25">
      <c r="A8" s="16" t="s">
        <v>322</v>
      </c>
    </row>
    <row r="9" spans="1:3" x14ac:dyDescent="0.25">
      <c r="A9" s="16" t="s">
        <v>357</v>
      </c>
    </row>
    <row r="10" spans="1:3" x14ac:dyDescent="0.25">
      <c r="A10" s="16" t="s">
        <v>329</v>
      </c>
    </row>
    <row r="11" spans="1:3" ht="15.75" thickBot="1" x14ac:dyDescent="0.3">
      <c r="A11" s="16"/>
    </row>
    <row r="12" spans="1:3" ht="15.75" thickBot="1" x14ac:dyDescent="0.3">
      <c r="A12" s="8" t="s">
        <v>11</v>
      </c>
      <c r="B12" s="9" t="s">
        <v>137</v>
      </c>
      <c r="C12" s="16"/>
    </row>
    <row r="13" spans="1:3" ht="75.75" customHeight="1" thickBot="1" x14ac:dyDescent="0.3">
      <c r="A13" s="12" t="s">
        <v>147</v>
      </c>
      <c r="B13" s="13" t="s">
        <v>321</v>
      </c>
      <c r="C13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="115" zoomScaleNormal="115" workbookViewId="0">
      <selection activeCell="G8" sqref="G8"/>
    </sheetView>
  </sheetViews>
  <sheetFormatPr defaultColWidth="8.85546875" defaultRowHeight="15" x14ac:dyDescent="0.25"/>
  <cols>
    <col min="1" max="9" width="17.85546875" style="19" customWidth="1"/>
    <col min="10" max="10" width="18.28515625" style="19" customWidth="1"/>
    <col min="11" max="14" width="23.5703125" style="19" customWidth="1"/>
    <col min="15" max="16384" width="8.85546875" style="19"/>
  </cols>
  <sheetData>
    <row r="1" spans="1:10" x14ac:dyDescent="0.25">
      <c r="J1" s="1" t="s">
        <v>148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3</v>
      </c>
    </row>
    <row r="5" spans="1:10" s="14" customFormat="1" x14ac:dyDescent="0.25">
      <c r="D5" s="15" t="s">
        <v>331</v>
      </c>
    </row>
    <row r="6" spans="1:10" s="14" customFormat="1" x14ac:dyDescent="0.25">
      <c r="D6" s="15" t="s">
        <v>149</v>
      </c>
    </row>
    <row r="7" spans="1:10" s="14" customFormat="1" x14ac:dyDescent="0.25">
      <c r="D7" s="15" t="s">
        <v>150</v>
      </c>
    </row>
    <row r="8" spans="1:10" s="14" customFormat="1" x14ac:dyDescent="0.25">
      <c r="D8" s="15" t="s">
        <v>151</v>
      </c>
    </row>
    <row r="9" spans="1:10" s="14" customFormat="1" x14ac:dyDescent="0.25">
      <c r="D9" s="15" t="s">
        <v>338</v>
      </c>
    </row>
    <row r="10" spans="1:10" s="14" customFormat="1" x14ac:dyDescent="0.25">
      <c r="E10" s="15" t="s">
        <v>358</v>
      </c>
    </row>
    <row r="11" spans="1:10" s="14" customFormat="1" x14ac:dyDescent="0.25">
      <c r="D11" s="15" t="s">
        <v>330</v>
      </c>
    </row>
    <row r="12" spans="1:10" s="14" customFormat="1" x14ac:dyDescent="0.25">
      <c r="A12" s="15"/>
    </row>
    <row r="13" spans="1:10" s="14" customFormat="1" ht="15.75" thickBot="1" x14ac:dyDescent="0.3">
      <c r="A13" s="15"/>
    </row>
    <row r="14" spans="1:10" ht="78.599999999999994" customHeight="1" thickBot="1" x14ac:dyDescent="0.3">
      <c r="A14" s="8" t="s">
        <v>10</v>
      </c>
      <c r="B14" s="9" t="s">
        <v>152</v>
      </c>
      <c r="C14" s="9" t="s">
        <v>153</v>
      </c>
      <c r="D14" s="9" t="s">
        <v>154</v>
      </c>
      <c r="E14" s="9" t="s">
        <v>155</v>
      </c>
      <c r="F14" s="9" t="s">
        <v>156</v>
      </c>
      <c r="G14" s="9" t="s">
        <v>157</v>
      </c>
      <c r="H14" s="9" t="s">
        <v>158</v>
      </c>
      <c r="I14" s="9" t="s">
        <v>159</v>
      </c>
      <c r="J14" s="9" t="s">
        <v>160</v>
      </c>
    </row>
    <row r="15" spans="1:10" ht="15.75" thickBot="1" x14ac:dyDescent="0.3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15.75" thickBot="1" x14ac:dyDescent="0.3">
      <c r="A16" s="22">
        <v>1</v>
      </c>
      <c r="B16" s="54" t="s">
        <v>290</v>
      </c>
      <c r="C16" s="54" t="s">
        <v>290</v>
      </c>
      <c r="D16" s="23" t="s">
        <v>290</v>
      </c>
      <c r="E16" s="23" t="s">
        <v>290</v>
      </c>
      <c r="F16" s="23" t="s">
        <v>290</v>
      </c>
      <c r="G16" s="23" t="s">
        <v>290</v>
      </c>
      <c r="H16" s="23" t="s">
        <v>290</v>
      </c>
      <c r="I16" s="23" t="s">
        <v>290</v>
      </c>
      <c r="J16" s="23" t="s">
        <v>290</v>
      </c>
    </row>
    <row r="17" spans="1:10" ht="15.75" thickBot="1" x14ac:dyDescent="0.3">
      <c r="A17" s="22">
        <v>2</v>
      </c>
      <c r="B17" s="62"/>
      <c r="C17" s="55"/>
      <c r="D17" s="23" t="s">
        <v>290</v>
      </c>
      <c r="E17" s="23" t="s">
        <v>290</v>
      </c>
      <c r="F17" s="23" t="s">
        <v>290</v>
      </c>
      <c r="G17" s="23" t="s">
        <v>290</v>
      </c>
      <c r="H17" s="23" t="s">
        <v>290</v>
      </c>
      <c r="I17" s="23" t="s">
        <v>290</v>
      </c>
      <c r="J17" s="23" t="s">
        <v>290</v>
      </c>
    </row>
    <row r="18" spans="1:10" ht="15.75" thickBot="1" x14ac:dyDescent="0.3">
      <c r="A18" s="22">
        <v>2</v>
      </c>
      <c r="B18" s="62"/>
      <c r="C18" s="54" t="s">
        <v>290</v>
      </c>
      <c r="D18" s="23" t="s">
        <v>290</v>
      </c>
      <c r="E18" s="23" t="s">
        <v>290</v>
      </c>
      <c r="F18" s="23" t="s">
        <v>290</v>
      </c>
      <c r="G18" s="23" t="s">
        <v>290</v>
      </c>
      <c r="H18" s="23" t="s">
        <v>290</v>
      </c>
      <c r="I18" s="23" t="s">
        <v>290</v>
      </c>
      <c r="J18" s="23" t="s">
        <v>290</v>
      </c>
    </row>
    <row r="19" spans="1:10" ht="15.75" thickBot="1" x14ac:dyDescent="0.3">
      <c r="A19" s="22">
        <v>4</v>
      </c>
      <c r="B19" s="55"/>
      <c r="C19" s="55"/>
      <c r="D19" s="23" t="s">
        <v>290</v>
      </c>
      <c r="E19" s="23" t="s">
        <v>290</v>
      </c>
      <c r="F19" s="23" t="s">
        <v>290</v>
      </c>
      <c r="G19" s="23" t="s">
        <v>290</v>
      </c>
      <c r="H19" s="23" t="s">
        <v>290</v>
      </c>
      <c r="I19" s="23" t="s">
        <v>290</v>
      </c>
      <c r="J19" s="23" t="s">
        <v>290</v>
      </c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zoomScale="120" zoomScaleNormal="120" workbookViewId="0">
      <selection activeCell="E13" sqref="E13"/>
    </sheetView>
  </sheetViews>
  <sheetFormatPr defaultRowHeight="15" x14ac:dyDescent="0.25"/>
  <cols>
    <col min="1" max="10" width="16.7109375" customWidth="1"/>
  </cols>
  <sheetData>
    <row r="1" spans="1:10" x14ac:dyDescent="0.25">
      <c r="J1" s="1" t="s">
        <v>148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144</v>
      </c>
    </row>
    <row r="5" spans="1:10" x14ac:dyDescent="0.25">
      <c r="D5" s="15" t="s">
        <v>99</v>
      </c>
    </row>
    <row r="6" spans="1:10" x14ac:dyDescent="0.25">
      <c r="D6" s="15" t="s">
        <v>149</v>
      </c>
    </row>
    <row r="7" spans="1:10" x14ac:dyDescent="0.25">
      <c r="D7" s="15" t="s">
        <v>150</v>
      </c>
    </row>
    <row r="8" spans="1:10" x14ac:dyDescent="0.25">
      <c r="D8" s="15" t="s">
        <v>333</v>
      </c>
    </row>
    <row r="9" spans="1:10" x14ac:dyDescent="0.25">
      <c r="D9" s="15" t="s">
        <v>350</v>
      </c>
    </row>
    <row r="10" spans="1:10" x14ac:dyDescent="0.25">
      <c r="E10" s="16" t="s">
        <v>359</v>
      </c>
    </row>
    <row r="11" spans="1:10" x14ac:dyDescent="0.25">
      <c r="D11" s="15" t="s">
        <v>332</v>
      </c>
    </row>
    <row r="12" spans="1:10" x14ac:dyDescent="0.25">
      <c r="A12" s="15"/>
    </row>
    <row r="13" spans="1:10" ht="15.75" thickBot="1" x14ac:dyDescent="0.3">
      <c r="A13" s="15"/>
    </row>
    <row r="14" spans="1:10" ht="78.599999999999994" customHeight="1" thickBot="1" x14ac:dyDescent="0.3">
      <c r="A14" s="8" t="s">
        <v>10</v>
      </c>
      <c r="B14" s="9" t="s">
        <v>161</v>
      </c>
      <c r="C14" s="9" t="s">
        <v>153</v>
      </c>
      <c r="D14" s="9" t="s">
        <v>162</v>
      </c>
      <c r="E14" s="9" t="s">
        <v>163</v>
      </c>
      <c r="F14" s="9" t="s">
        <v>164</v>
      </c>
      <c r="G14" s="9" t="s">
        <v>157</v>
      </c>
      <c r="H14" s="9" t="s">
        <v>158</v>
      </c>
      <c r="I14" s="9" t="s">
        <v>165</v>
      </c>
      <c r="J14" s="9" t="s">
        <v>166</v>
      </c>
    </row>
    <row r="15" spans="1:10" ht="15.75" thickBot="1" x14ac:dyDescent="0.3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15.75" thickBot="1" x14ac:dyDescent="0.3">
      <c r="A16" s="10">
        <v>1</v>
      </c>
      <c r="B16" s="54" t="s">
        <v>290</v>
      </c>
      <c r="C16" s="54" t="s">
        <v>290</v>
      </c>
      <c r="D16" s="11" t="s">
        <v>290</v>
      </c>
      <c r="E16" s="23" t="s">
        <v>290</v>
      </c>
      <c r="F16" s="23" t="s">
        <v>290</v>
      </c>
      <c r="G16" s="23" t="s">
        <v>290</v>
      </c>
      <c r="H16" s="23" t="s">
        <v>290</v>
      </c>
      <c r="I16" s="23" t="s">
        <v>290</v>
      </c>
      <c r="J16" s="23" t="s">
        <v>290</v>
      </c>
    </row>
    <row r="17" spans="1:10" ht="15.75" thickBot="1" x14ac:dyDescent="0.3">
      <c r="A17" s="10">
        <v>2</v>
      </c>
      <c r="B17" s="62"/>
      <c r="C17" s="55"/>
      <c r="D17" s="23" t="s">
        <v>290</v>
      </c>
      <c r="E17" s="23" t="s">
        <v>290</v>
      </c>
      <c r="F17" s="23" t="s">
        <v>290</v>
      </c>
      <c r="G17" s="23" t="s">
        <v>290</v>
      </c>
      <c r="H17" s="23" t="s">
        <v>290</v>
      </c>
      <c r="I17" s="23" t="s">
        <v>290</v>
      </c>
      <c r="J17" s="23" t="s">
        <v>290</v>
      </c>
    </row>
    <row r="18" spans="1:10" ht="15.75" thickBot="1" x14ac:dyDescent="0.3">
      <c r="A18" s="10">
        <v>3</v>
      </c>
      <c r="B18" s="62"/>
      <c r="C18" s="54" t="s">
        <v>290</v>
      </c>
      <c r="D18" s="23" t="s">
        <v>290</v>
      </c>
      <c r="E18" s="23" t="s">
        <v>290</v>
      </c>
      <c r="F18" s="23" t="s">
        <v>290</v>
      </c>
      <c r="G18" s="23" t="s">
        <v>290</v>
      </c>
      <c r="H18" s="23" t="s">
        <v>290</v>
      </c>
      <c r="I18" s="23" t="s">
        <v>290</v>
      </c>
      <c r="J18" s="23" t="s">
        <v>290</v>
      </c>
    </row>
    <row r="19" spans="1:10" ht="15.75" thickBot="1" x14ac:dyDescent="0.3">
      <c r="A19" s="10">
        <v>4</v>
      </c>
      <c r="B19" s="55"/>
      <c r="C19" s="55"/>
      <c r="D19" s="23" t="s">
        <v>290</v>
      </c>
      <c r="E19" s="23" t="s">
        <v>290</v>
      </c>
      <c r="F19" s="23" t="s">
        <v>290</v>
      </c>
      <c r="G19" s="23" t="s">
        <v>290</v>
      </c>
      <c r="H19" s="23" t="s">
        <v>290</v>
      </c>
      <c r="I19" s="23" t="s">
        <v>290</v>
      </c>
      <c r="J19" s="23" t="s">
        <v>290</v>
      </c>
    </row>
    <row r="20" spans="1:10" x14ac:dyDescent="0.25">
      <c r="A20" s="2"/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="115" zoomScaleNormal="115" workbookViewId="0">
      <selection activeCell="H6" sqref="H6"/>
    </sheetView>
  </sheetViews>
  <sheetFormatPr defaultRowHeight="15" x14ac:dyDescent="0.25"/>
  <cols>
    <col min="1" max="10" width="13.7109375" customWidth="1"/>
  </cols>
  <sheetData>
    <row r="1" spans="1:10" x14ac:dyDescent="0.25">
      <c r="J1" s="1" t="s">
        <v>148</v>
      </c>
    </row>
    <row r="2" spans="1:10" x14ac:dyDescent="0.25">
      <c r="J2" s="1" t="s">
        <v>1</v>
      </c>
    </row>
    <row r="3" spans="1:10" x14ac:dyDescent="0.25">
      <c r="J3" s="1" t="s">
        <v>2</v>
      </c>
    </row>
    <row r="4" spans="1:10" x14ac:dyDescent="0.25">
      <c r="J4" s="1" t="s">
        <v>131</v>
      </c>
    </row>
    <row r="5" spans="1:10" s="18" customFormat="1" x14ac:dyDescent="0.25">
      <c r="D5" s="15" t="s">
        <v>335</v>
      </c>
    </row>
    <row r="6" spans="1:10" s="18" customFormat="1" x14ac:dyDescent="0.25">
      <c r="D6" s="15" t="s">
        <v>149</v>
      </c>
    </row>
    <row r="7" spans="1:10" s="18" customFormat="1" x14ac:dyDescent="0.25">
      <c r="D7" s="15" t="s">
        <v>150</v>
      </c>
    </row>
    <row r="8" spans="1:10" s="18" customFormat="1" x14ac:dyDescent="0.25">
      <c r="D8" s="15" t="s">
        <v>323</v>
      </c>
    </row>
    <row r="9" spans="1:10" s="18" customFormat="1" x14ac:dyDescent="0.25">
      <c r="D9" s="15" t="s">
        <v>349</v>
      </c>
    </row>
    <row r="10" spans="1:10" s="18" customFormat="1" x14ac:dyDescent="0.25">
      <c r="E10" s="16" t="s">
        <v>360</v>
      </c>
    </row>
    <row r="11" spans="1:10" s="18" customFormat="1" ht="15.75" thickBot="1" x14ac:dyDescent="0.3">
      <c r="D11" s="15" t="s">
        <v>334</v>
      </c>
    </row>
    <row r="12" spans="1:10" ht="21.6" customHeight="1" thickBot="1" x14ac:dyDescent="0.3">
      <c r="A12" s="54" t="s">
        <v>167</v>
      </c>
      <c r="B12" s="54" t="s">
        <v>161</v>
      </c>
      <c r="C12" s="56" t="s">
        <v>168</v>
      </c>
      <c r="D12" s="57"/>
      <c r="E12" s="57"/>
      <c r="F12" s="57"/>
      <c r="G12" s="57"/>
      <c r="H12" s="57"/>
      <c r="I12" s="57"/>
      <c r="J12" s="58"/>
    </row>
    <row r="13" spans="1:10" ht="21.6" customHeight="1" thickBot="1" x14ac:dyDescent="0.3">
      <c r="A13" s="62"/>
      <c r="B13" s="62"/>
      <c r="C13" s="56">
        <v>1</v>
      </c>
      <c r="D13" s="58"/>
      <c r="E13" s="56">
        <v>2</v>
      </c>
      <c r="F13" s="58"/>
      <c r="G13" s="56">
        <v>3</v>
      </c>
      <c r="H13" s="58"/>
      <c r="I13" s="56" t="s">
        <v>169</v>
      </c>
      <c r="J13" s="58"/>
    </row>
    <row r="14" spans="1:10" ht="21.6" customHeight="1" thickBot="1" x14ac:dyDescent="0.3">
      <c r="A14" s="62"/>
      <c r="B14" s="62"/>
      <c r="C14" s="56" t="s">
        <v>170</v>
      </c>
      <c r="D14" s="58"/>
      <c r="E14" s="56" t="s">
        <v>171</v>
      </c>
      <c r="F14" s="58"/>
      <c r="G14" s="56" t="s">
        <v>172</v>
      </c>
      <c r="H14" s="58"/>
      <c r="I14" s="56" t="s">
        <v>169</v>
      </c>
      <c r="J14" s="58"/>
    </row>
    <row r="15" spans="1:10" ht="43.15" customHeight="1" thickBot="1" x14ac:dyDescent="0.3">
      <c r="A15" s="55"/>
      <c r="B15" s="55"/>
      <c r="C15" s="11" t="s">
        <v>173</v>
      </c>
      <c r="D15" s="11" t="s">
        <v>174</v>
      </c>
      <c r="E15" s="11" t="s">
        <v>173</v>
      </c>
      <c r="F15" s="11" t="s">
        <v>174</v>
      </c>
      <c r="G15" s="11" t="s">
        <v>173</v>
      </c>
      <c r="H15" s="11" t="s">
        <v>174</v>
      </c>
      <c r="I15" s="11" t="s">
        <v>173</v>
      </c>
      <c r="J15" s="11" t="s">
        <v>174</v>
      </c>
    </row>
    <row r="16" spans="1:10" ht="21.6" customHeight="1" thickBot="1" x14ac:dyDescent="0.3">
      <c r="A16" s="10">
        <v>1</v>
      </c>
      <c r="B16" s="11" t="s">
        <v>175</v>
      </c>
      <c r="C16" s="11" t="s">
        <v>290</v>
      </c>
      <c r="D16" s="23" t="s">
        <v>290</v>
      </c>
      <c r="E16" s="23" t="s">
        <v>290</v>
      </c>
      <c r="F16" s="23" t="s">
        <v>290</v>
      </c>
      <c r="G16" s="23" t="s">
        <v>290</v>
      </c>
      <c r="H16" s="23" t="s">
        <v>290</v>
      </c>
      <c r="I16" s="23" t="s">
        <v>290</v>
      </c>
      <c r="J16" s="23" t="s">
        <v>290</v>
      </c>
    </row>
    <row r="17" spans="1:10" ht="21.6" customHeight="1" thickBot="1" x14ac:dyDescent="0.3">
      <c r="A17" s="10">
        <v>2</v>
      </c>
      <c r="B17" s="11" t="s">
        <v>176</v>
      </c>
      <c r="C17" s="11" t="s">
        <v>290</v>
      </c>
      <c r="D17" s="23" t="s">
        <v>290</v>
      </c>
      <c r="E17" s="23" t="s">
        <v>290</v>
      </c>
      <c r="F17" s="23" t="s">
        <v>290</v>
      </c>
      <c r="G17" s="23" t="s">
        <v>290</v>
      </c>
      <c r="H17" s="23" t="s">
        <v>290</v>
      </c>
      <c r="I17" s="23" t="s">
        <v>290</v>
      </c>
      <c r="J17" s="23" t="s">
        <v>290</v>
      </c>
    </row>
    <row r="18" spans="1:10" ht="21.6" customHeight="1" thickBot="1" x14ac:dyDescent="0.3">
      <c r="A18" s="10">
        <v>3</v>
      </c>
      <c r="B18" s="11" t="s">
        <v>177</v>
      </c>
      <c r="C18" s="11" t="s">
        <v>290</v>
      </c>
      <c r="D18" s="23" t="s">
        <v>290</v>
      </c>
      <c r="E18" s="23" t="s">
        <v>290</v>
      </c>
      <c r="F18" s="23" t="s">
        <v>290</v>
      </c>
      <c r="G18" s="23" t="s">
        <v>290</v>
      </c>
      <c r="H18" s="23" t="s">
        <v>290</v>
      </c>
      <c r="I18" s="23" t="s">
        <v>290</v>
      </c>
      <c r="J18" s="23" t="s">
        <v>290</v>
      </c>
    </row>
    <row r="19" spans="1:10" ht="21.6" customHeight="1" thickBot="1" x14ac:dyDescent="0.3">
      <c r="A19" s="10" t="s">
        <v>169</v>
      </c>
      <c r="B19" s="11" t="s">
        <v>169</v>
      </c>
      <c r="C19" s="11" t="s">
        <v>290</v>
      </c>
      <c r="D19" s="23" t="s">
        <v>290</v>
      </c>
      <c r="E19" s="23" t="s">
        <v>290</v>
      </c>
      <c r="F19" s="23" t="s">
        <v>290</v>
      </c>
      <c r="G19" s="23" t="s">
        <v>290</v>
      </c>
      <c r="H19" s="23" t="s">
        <v>290</v>
      </c>
      <c r="I19" s="23" t="s">
        <v>290</v>
      </c>
      <c r="J19" s="23" t="s">
        <v>290</v>
      </c>
    </row>
  </sheetData>
  <mergeCells count="11">
    <mergeCell ref="C14:D14"/>
    <mergeCell ref="E14:F14"/>
    <mergeCell ref="G14:H14"/>
    <mergeCell ref="I14:J14"/>
    <mergeCell ref="A12:A15"/>
    <mergeCell ref="B12:B15"/>
    <mergeCell ref="C12:J12"/>
    <mergeCell ref="C13:D13"/>
    <mergeCell ref="E13:F13"/>
    <mergeCell ref="G13:H13"/>
    <mergeCell ref="I13:J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D21"/>
  <sheetViews>
    <sheetView topLeftCell="B1" zoomScaleNormal="100" workbookViewId="0">
      <selection activeCell="Q18" sqref="Q18:V18"/>
    </sheetView>
  </sheetViews>
  <sheetFormatPr defaultRowHeight="15" x14ac:dyDescent="0.25"/>
  <cols>
    <col min="1" max="3" width="19.5703125" customWidth="1"/>
    <col min="4" max="4" width="6.7109375" customWidth="1"/>
    <col min="5" max="5" width="6" customWidth="1"/>
    <col min="6" max="11" width="5.28515625" customWidth="1"/>
    <col min="12" max="12" width="6.28515625" customWidth="1"/>
    <col min="13" max="14" width="6.7109375" customWidth="1"/>
    <col min="15" max="15" width="5.5703125" customWidth="1"/>
    <col min="16" max="16" width="8" customWidth="1"/>
    <col min="17" max="17" width="6" customWidth="1"/>
    <col min="18" max="27" width="6.42578125" customWidth="1"/>
    <col min="28" max="29" width="7.28515625" customWidth="1"/>
    <col min="30" max="30" width="21.140625" customWidth="1"/>
    <col min="31" max="34" width="13.7109375" customWidth="1"/>
  </cols>
  <sheetData>
    <row r="1" spans="1:30" x14ac:dyDescent="0.25">
      <c r="AD1" s="1" t="s">
        <v>148</v>
      </c>
    </row>
    <row r="2" spans="1:30" x14ac:dyDescent="0.25">
      <c r="AD2" s="1" t="s">
        <v>1</v>
      </c>
    </row>
    <row r="3" spans="1:30" x14ac:dyDescent="0.25">
      <c r="AD3" s="1" t="s">
        <v>2</v>
      </c>
    </row>
    <row r="4" spans="1:30" x14ac:dyDescent="0.25">
      <c r="AD4" s="1" t="s">
        <v>178</v>
      </c>
    </row>
    <row r="5" spans="1:30" x14ac:dyDescent="0.25">
      <c r="A5" s="15"/>
      <c r="C5" s="15" t="s">
        <v>99</v>
      </c>
    </row>
    <row r="6" spans="1:30" x14ac:dyDescent="0.25">
      <c r="A6" s="15"/>
      <c r="C6" s="15" t="s">
        <v>149</v>
      </c>
    </row>
    <row r="7" spans="1:30" x14ac:dyDescent="0.25">
      <c r="A7" s="15"/>
      <c r="C7" s="15" t="s">
        <v>150</v>
      </c>
    </row>
    <row r="8" spans="1:30" x14ac:dyDescent="0.25">
      <c r="A8" s="15"/>
      <c r="C8" s="15" t="s">
        <v>336</v>
      </c>
    </row>
    <row r="9" spans="1:30" x14ac:dyDescent="0.25">
      <c r="A9" s="15"/>
      <c r="C9" s="15" t="s">
        <v>356</v>
      </c>
    </row>
    <row r="10" spans="1:30" x14ac:dyDescent="0.25">
      <c r="A10" s="15"/>
      <c r="C10" s="15" t="s">
        <v>337</v>
      </c>
    </row>
    <row r="11" spans="1:30" x14ac:dyDescent="0.25">
      <c r="A11" s="15"/>
      <c r="C11" s="15" t="s">
        <v>337</v>
      </c>
    </row>
    <row r="13" spans="1:30" x14ac:dyDescent="0.25">
      <c r="A13" s="15"/>
    </row>
    <row r="14" spans="1:30" ht="15.75" thickBot="1" x14ac:dyDescent="0.3">
      <c r="A14" s="15" t="s">
        <v>355</v>
      </c>
    </row>
    <row r="15" spans="1:30" ht="64.150000000000006" customHeight="1" thickBot="1" x14ac:dyDescent="0.3">
      <c r="A15" s="8" t="s">
        <v>179</v>
      </c>
      <c r="B15" s="9" t="s">
        <v>180</v>
      </c>
      <c r="C15" s="9" t="s">
        <v>181</v>
      </c>
      <c r="D15" s="56" t="s">
        <v>182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56" t="s">
        <v>183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4"/>
      <c r="AD15" s="9" t="s">
        <v>184</v>
      </c>
    </row>
    <row r="16" spans="1:30" ht="19.899999999999999" customHeight="1" thickBot="1" x14ac:dyDescent="0.3">
      <c r="A16" s="10">
        <v>1</v>
      </c>
      <c r="B16" s="11">
        <v>2</v>
      </c>
      <c r="C16" s="11">
        <v>3</v>
      </c>
      <c r="D16" s="56">
        <v>4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56">
        <v>5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4"/>
      <c r="AD16" s="11">
        <v>6</v>
      </c>
    </row>
    <row r="17" spans="1:30" ht="25.5" customHeight="1" thickBot="1" x14ac:dyDescent="0.3">
      <c r="A17" s="24"/>
      <c r="B17" s="25"/>
      <c r="C17" s="25"/>
      <c r="D17" s="34" t="s">
        <v>305</v>
      </c>
      <c r="E17" s="34" t="s">
        <v>306</v>
      </c>
      <c r="F17" s="34" t="s">
        <v>307</v>
      </c>
      <c r="G17" s="34" t="s">
        <v>308</v>
      </c>
      <c r="H17" s="34" t="s">
        <v>309</v>
      </c>
      <c r="I17" s="34" t="s">
        <v>310</v>
      </c>
      <c r="J17" s="34" t="s">
        <v>311</v>
      </c>
      <c r="K17" s="34" t="s">
        <v>312</v>
      </c>
      <c r="L17" s="34" t="s">
        <v>313</v>
      </c>
      <c r="M17" s="34" t="s">
        <v>314</v>
      </c>
      <c r="N17" s="34" t="s">
        <v>315</v>
      </c>
      <c r="O17" s="34" t="s">
        <v>316</v>
      </c>
      <c r="P17" s="34" t="s">
        <v>354</v>
      </c>
      <c r="Q17" s="34" t="s">
        <v>305</v>
      </c>
      <c r="R17" s="34" t="s">
        <v>306</v>
      </c>
      <c r="S17" s="34" t="s">
        <v>307</v>
      </c>
      <c r="T17" s="34" t="s">
        <v>308</v>
      </c>
      <c r="U17" s="34" t="s">
        <v>309</v>
      </c>
      <c r="V17" s="34" t="s">
        <v>310</v>
      </c>
      <c r="W17" s="34" t="s">
        <v>311</v>
      </c>
      <c r="X17" s="34" t="s">
        <v>312</v>
      </c>
      <c r="Y17" s="34" t="s">
        <v>313</v>
      </c>
      <c r="Z17" s="34" t="s">
        <v>314</v>
      </c>
      <c r="AA17" s="34" t="s">
        <v>315</v>
      </c>
      <c r="AB17" s="34" t="s">
        <v>316</v>
      </c>
      <c r="AC17" s="34" t="s">
        <v>354</v>
      </c>
      <c r="AD17" s="25"/>
    </row>
    <row r="18" spans="1:30" ht="96.75" customHeight="1" thickBot="1" x14ac:dyDescent="0.3">
      <c r="A18" s="10" t="s">
        <v>293</v>
      </c>
      <c r="B18" s="11" t="s">
        <v>294</v>
      </c>
      <c r="C18" s="11" t="s">
        <v>317</v>
      </c>
      <c r="D18" s="27">
        <v>26.448</v>
      </c>
      <c r="E18" s="27">
        <v>21.344000000000001</v>
      </c>
      <c r="F18" s="27">
        <v>20.969000000000001</v>
      </c>
      <c r="G18" s="27">
        <v>14.455</v>
      </c>
      <c r="H18" s="27">
        <v>10.319000000000001</v>
      </c>
      <c r="I18" s="27">
        <v>13.551</v>
      </c>
      <c r="J18" s="27"/>
      <c r="K18" s="27"/>
      <c r="L18" s="27"/>
      <c r="M18" s="27"/>
      <c r="N18" s="27"/>
      <c r="O18" s="27"/>
      <c r="P18" s="27">
        <f>SUM(D18:O18)</f>
        <v>107.086</v>
      </c>
      <c r="Q18" s="27">
        <v>26.448</v>
      </c>
      <c r="R18" s="27">
        <v>21.344000000000001</v>
      </c>
      <c r="S18" s="27">
        <v>20.969000000000001</v>
      </c>
      <c r="T18" s="27">
        <v>14.455</v>
      </c>
      <c r="U18" s="27">
        <v>10.319000000000001</v>
      </c>
      <c r="V18" s="27">
        <v>13.551</v>
      </c>
      <c r="W18" s="27"/>
      <c r="X18" s="27"/>
      <c r="Y18" s="27"/>
      <c r="Z18" s="27"/>
      <c r="AA18" s="27"/>
      <c r="AB18" s="27"/>
      <c r="AC18" s="27">
        <f>SUM(Q18:AB18)</f>
        <v>107.086</v>
      </c>
      <c r="AD18" s="11" t="s">
        <v>290</v>
      </c>
    </row>
    <row r="19" spans="1:30" ht="19.899999999999999" customHeight="1" thickBot="1" x14ac:dyDescent="0.3">
      <c r="A19" s="10" t="s">
        <v>130</v>
      </c>
      <c r="B19" s="13"/>
      <c r="C19" s="13"/>
      <c r="D19" s="27">
        <f>D18</f>
        <v>26.448</v>
      </c>
      <c r="E19" s="27">
        <f t="shared" ref="E19:O19" si="0">E18</f>
        <v>21.344000000000001</v>
      </c>
      <c r="F19" s="27">
        <f t="shared" si="0"/>
        <v>20.969000000000001</v>
      </c>
      <c r="G19" s="27">
        <f t="shared" si="0"/>
        <v>14.455</v>
      </c>
      <c r="H19" s="27">
        <f t="shared" si="0"/>
        <v>10.319000000000001</v>
      </c>
      <c r="I19" s="27">
        <f t="shared" si="0"/>
        <v>13.551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  <c r="O19" s="27">
        <f t="shared" si="0"/>
        <v>0</v>
      </c>
      <c r="P19" s="27">
        <f>P18</f>
        <v>107.086</v>
      </c>
      <c r="Q19" s="27">
        <f>Q18</f>
        <v>26.448</v>
      </c>
      <c r="R19" s="27">
        <f t="shared" ref="R19:AB19" si="1">R18</f>
        <v>21.344000000000001</v>
      </c>
      <c r="S19" s="27">
        <f t="shared" si="1"/>
        <v>20.969000000000001</v>
      </c>
      <c r="T19" s="27">
        <f t="shared" si="1"/>
        <v>14.455</v>
      </c>
      <c r="U19" s="27">
        <f t="shared" si="1"/>
        <v>10.319000000000001</v>
      </c>
      <c r="V19" s="27">
        <f t="shared" si="1"/>
        <v>13.551</v>
      </c>
      <c r="W19" s="27">
        <f t="shared" si="1"/>
        <v>0</v>
      </c>
      <c r="X19" s="27">
        <f t="shared" si="1"/>
        <v>0</v>
      </c>
      <c r="Y19" s="27">
        <f t="shared" si="1"/>
        <v>0</v>
      </c>
      <c r="Z19" s="27">
        <f t="shared" si="1"/>
        <v>0</v>
      </c>
      <c r="AA19" s="27">
        <f t="shared" si="1"/>
        <v>0</v>
      </c>
      <c r="AB19" s="27">
        <f t="shared" si="1"/>
        <v>0</v>
      </c>
      <c r="AC19" s="27">
        <f>AC18</f>
        <v>107.086</v>
      </c>
      <c r="AD19" s="28" t="s">
        <v>290</v>
      </c>
    </row>
    <row r="20" spans="1:30" x14ac:dyDescent="0.25">
      <c r="A20" s="2"/>
    </row>
    <row r="21" spans="1:30" x14ac:dyDescent="0.25">
      <c r="A21" s="2"/>
    </row>
  </sheetData>
  <mergeCells count="4">
    <mergeCell ref="D16:P16"/>
    <mergeCell ref="D15:P15"/>
    <mergeCell ref="Q15:AC15"/>
    <mergeCell ref="Q16:A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</vt:lpstr>
      <vt:lpstr>Прил2_ф1!OLE_LINK2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Olga Mityaeva</cp:lastModifiedBy>
  <dcterms:created xsi:type="dcterms:W3CDTF">2019-04-23T12:56:01Z</dcterms:created>
  <dcterms:modified xsi:type="dcterms:W3CDTF">2020-08-18T11:13:34Z</dcterms:modified>
</cp:coreProperties>
</file>